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52" activeTab="9"/>
  </bookViews>
  <sheets>
    <sheet name="Водоснабжение" sheetId="1" r:id="rId1"/>
    <sheet name="Электроэнергия " sheetId="10" r:id="rId2"/>
    <sheet name="Газ" sheetId="11" r:id="rId3"/>
    <sheet name="Уголь" sheetId="4" r:id="rId4"/>
    <sheet name="Дрова" sheetId="5" r:id="rId5"/>
    <sheet name="Вывоз ТБО" sheetId="12" r:id="rId6"/>
    <sheet name="Тепловая энергия " sheetId="13" r:id="rId7"/>
    <sheet name="Телефон" sheetId="14" r:id="rId8"/>
    <sheet name="Интернет" sheetId="15" r:id="rId9"/>
    <sheet name="Ежемесясный" sheetId="8" r:id="rId10"/>
  </sheets>
  <definedNames>
    <definedName name="_xlnm._FilterDatabase" localSheetId="0" hidden="1">Водоснабжение!$A$3:$N$30</definedName>
    <definedName name="_xlnm._FilterDatabase" localSheetId="1" hidden="1">'Электроэнергия '!$A$3:$W$4</definedName>
    <definedName name="_xlnm.Print_Titles" localSheetId="0">Водоснабжение!$A:$A,Водоснабжение!$3:$4</definedName>
    <definedName name="_xlnm.Print_Titles" localSheetId="5">'Вывоз ТБО'!$3:$4</definedName>
    <definedName name="_xlnm.Print_Titles" localSheetId="8">Интернет!$3:$4</definedName>
    <definedName name="_xlnm.Print_Titles" localSheetId="7">Телефон!$3:$4</definedName>
    <definedName name="_xlnm.Print_Titles" localSheetId="1">'Электроэнергия '!$A:$A,'Электроэнергия '!$3:$4</definedName>
    <definedName name="_xlnm.Print_Area" localSheetId="0">Водоснабжение!$A$1:$O$41</definedName>
    <definedName name="_xlnm.Print_Area" localSheetId="5">'Вывоз ТБО'!$A$1:$N$50</definedName>
    <definedName name="_xlnm.Print_Area" localSheetId="2">Газ!$A$1:$J$44</definedName>
    <definedName name="_xlnm.Print_Area" localSheetId="4">Дрова!$A$1:$J$21</definedName>
    <definedName name="_xlnm.Print_Area" localSheetId="9">Ежемесясный!$A$1:$G$23</definedName>
    <definedName name="_xlnm.Print_Area" localSheetId="8">Интернет!$A$1:$O$20</definedName>
    <definedName name="_xlnm.Print_Area" localSheetId="7">Телефон!$A$1:$N$48</definedName>
    <definedName name="_xlnm.Print_Area" localSheetId="6">'Тепловая энергия '!$A$1:$J$17</definedName>
    <definedName name="_xlnm.Print_Area" localSheetId="3">Уголь!$A$1:$J$21</definedName>
    <definedName name="_xlnm.Print_Area" localSheetId="1">'Электроэнергия '!$A$1:$Z$49</definedName>
  </definedNames>
  <calcPr calcId="125725"/>
</workbook>
</file>

<file path=xl/calcChain.xml><?xml version="1.0" encoding="utf-8"?>
<calcChain xmlns="http://schemas.openxmlformats.org/spreadsheetml/2006/main">
  <c r="C46" i="10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B46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5"/>
  <c r="C35" i="1" l="1"/>
  <c r="D35"/>
  <c r="E35"/>
  <c r="F35"/>
  <c r="G35"/>
  <c r="H35"/>
  <c r="I35"/>
  <c r="J35"/>
  <c r="K35"/>
  <c r="L35"/>
  <c r="M35"/>
  <c r="B35"/>
  <c r="N29"/>
  <c r="N24"/>
  <c r="N9"/>
  <c r="N12"/>
  <c r="N32"/>
  <c r="N5"/>
  <c r="N17"/>
  <c r="N28"/>
  <c r="N22"/>
  <c r="N23"/>
  <c r="N11"/>
  <c r="N13"/>
  <c r="N34"/>
  <c r="N25"/>
  <c r="N10"/>
  <c r="N21"/>
  <c r="N31"/>
  <c r="N7"/>
  <c r="N6"/>
  <c r="N33"/>
  <c r="N27"/>
  <c r="N15"/>
  <c r="N26"/>
  <c r="N20"/>
  <c r="N8"/>
  <c r="N35" s="1"/>
  <c r="N14"/>
  <c r="N16"/>
  <c r="N18"/>
  <c r="N19"/>
  <c r="N30"/>
  <c r="S20" i="15" l="1"/>
  <c r="S22" s="1"/>
  <c r="N17"/>
  <c r="M17"/>
  <c r="L17"/>
  <c r="K17"/>
  <c r="J17"/>
  <c r="I17"/>
  <c r="H17"/>
  <c r="G17"/>
  <c r="F17"/>
  <c r="E17"/>
  <c r="D17"/>
  <c r="C17"/>
  <c r="O17" s="1"/>
  <c r="O16"/>
  <c r="O15"/>
  <c r="O14"/>
  <c r="O13"/>
  <c r="O12"/>
  <c r="O11"/>
  <c r="O10"/>
  <c r="O9"/>
  <c r="O8"/>
  <c r="O7"/>
  <c r="O6"/>
  <c r="N5" i="14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Q27"/>
  <c r="N28"/>
  <c r="N29"/>
  <c r="N30"/>
  <c r="N31"/>
  <c r="N32"/>
  <c r="N33"/>
  <c r="N34"/>
  <c r="N35"/>
  <c r="N36"/>
  <c r="N37"/>
  <c r="N38"/>
  <c r="N39"/>
  <c r="N40"/>
  <c r="N41"/>
  <c r="N42"/>
  <c r="N43"/>
  <c r="N44"/>
  <c r="B45"/>
  <c r="C45"/>
  <c r="D45"/>
  <c r="E45"/>
  <c r="F45"/>
  <c r="G45"/>
  <c r="H45"/>
  <c r="I45"/>
  <c r="J45"/>
  <c r="K45"/>
  <c r="L45"/>
  <c r="M45"/>
  <c r="N45"/>
  <c r="R48" s="1"/>
  <c r="R50" s="1"/>
  <c r="I14" i="13"/>
  <c r="H14"/>
  <c r="G14"/>
  <c r="F14"/>
  <c r="E14"/>
  <c r="D14"/>
  <c r="C14"/>
  <c r="J10"/>
  <c r="J9"/>
  <c r="J8"/>
  <c r="J7"/>
  <c r="J5"/>
  <c r="J14" s="1"/>
  <c r="N6" i="12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B47"/>
  <c r="C47"/>
  <c r="D47"/>
  <c r="E47"/>
  <c r="F47"/>
  <c r="G47"/>
  <c r="H47"/>
  <c r="I47"/>
  <c r="J47"/>
  <c r="K47"/>
  <c r="L47"/>
  <c r="M47"/>
  <c r="N47"/>
  <c r="I41" i="11"/>
  <c r="H41"/>
  <c r="G41"/>
  <c r="F41"/>
  <c r="E41"/>
  <c r="D41"/>
  <c r="C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1" s="1"/>
  <c r="W40" i="10" l="1"/>
  <c r="V40"/>
  <c r="P40"/>
  <c r="O40"/>
  <c r="K40"/>
  <c r="J40"/>
  <c r="F40"/>
  <c r="E40"/>
  <c r="W17"/>
  <c r="V17"/>
  <c r="P17"/>
  <c r="O17"/>
  <c r="K17"/>
  <c r="J17"/>
  <c r="F17"/>
  <c r="E17"/>
  <c r="W39"/>
  <c r="V39"/>
  <c r="P39"/>
  <c r="O39"/>
  <c r="K39"/>
  <c r="J39"/>
  <c r="F39"/>
  <c r="E39"/>
  <c r="W22"/>
  <c r="V22"/>
  <c r="P22"/>
  <c r="O22"/>
  <c r="K22"/>
  <c r="J22"/>
  <c r="F22"/>
  <c r="E22"/>
  <c r="W26"/>
  <c r="V26"/>
  <c r="P26"/>
  <c r="O26"/>
  <c r="K26"/>
  <c r="J26"/>
  <c r="F26"/>
  <c r="E26"/>
  <c r="W33"/>
  <c r="V33"/>
  <c r="P33"/>
  <c r="O33"/>
  <c r="K33"/>
  <c r="J33"/>
  <c r="F33"/>
  <c r="E33"/>
  <c r="W20"/>
  <c r="V20"/>
  <c r="P20"/>
  <c r="O20"/>
  <c r="K20"/>
  <c r="J20"/>
  <c r="F20"/>
  <c r="E20"/>
  <c r="W25"/>
  <c r="V25"/>
  <c r="P25"/>
  <c r="O25"/>
  <c r="K25"/>
  <c r="J25"/>
  <c r="F25"/>
  <c r="E25"/>
  <c r="W7"/>
  <c r="V7"/>
  <c r="P7"/>
  <c r="O7"/>
  <c r="K7"/>
  <c r="J7"/>
  <c r="F7"/>
  <c r="E7"/>
  <c r="W8"/>
  <c r="V8"/>
  <c r="P8"/>
  <c r="O8"/>
  <c r="K8"/>
  <c r="J8"/>
  <c r="F8"/>
  <c r="E8"/>
  <c r="W45"/>
  <c r="V45"/>
  <c r="P45"/>
  <c r="O45"/>
  <c r="K45"/>
  <c r="J45"/>
  <c r="F45"/>
  <c r="E45"/>
  <c r="W30"/>
  <c r="V30"/>
  <c r="P30"/>
  <c r="O30"/>
  <c r="K30"/>
  <c r="J30"/>
  <c r="F30"/>
  <c r="E30"/>
  <c r="W41"/>
  <c r="V41"/>
  <c r="P41"/>
  <c r="O41"/>
  <c r="K41"/>
  <c r="J41"/>
  <c r="F41"/>
  <c r="E41"/>
  <c r="W15"/>
  <c r="V15"/>
  <c r="P15"/>
  <c r="O15"/>
  <c r="K15"/>
  <c r="J15"/>
  <c r="F15"/>
  <c r="E15"/>
  <c r="W5"/>
  <c r="V5"/>
  <c r="P5"/>
  <c r="O5"/>
  <c r="K5"/>
  <c r="J5"/>
  <c r="F5"/>
  <c r="E5"/>
  <c r="W29"/>
  <c r="V29"/>
  <c r="P29"/>
  <c r="O29"/>
  <c r="K29"/>
  <c r="J29"/>
  <c r="F29"/>
  <c r="E29"/>
  <c r="W10"/>
  <c r="V10"/>
  <c r="P10"/>
  <c r="O10"/>
  <c r="K10"/>
  <c r="J10"/>
  <c r="F10"/>
  <c r="E10"/>
  <c r="W43"/>
  <c r="V43"/>
  <c r="P43"/>
  <c r="O43"/>
  <c r="K43"/>
  <c r="J43"/>
  <c r="F43"/>
  <c r="E43"/>
  <c r="W38"/>
  <c r="V38"/>
  <c r="P38"/>
  <c r="O38"/>
  <c r="K38"/>
  <c r="J38"/>
  <c r="F38"/>
  <c r="E38"/>
  <c r="W28"/>
  <c r="V28"/>
  <c r="P28"/>
  <c r="O28"/>
  <c r="K28"/>
  <c r="J28"/>
  <c r="F28"/>
  <c r="E28"/>
  <c r="W19"/>
  <c r="V19"/>
  <c r="P19"/>
  <c r="O19"/>
  <c r="K19"/>
  <c r="J19"/>
  <c r="F19"/>
  <c r="E19"/>
  <c r="W18"/>
  <c r="V18"/>
  <c r="P18"/>
  <c r="O18"/>
  <c r="K18"/>
  <c r="J18"/>
  <c r="F18"/>
  <c r="E18"/>
  <c r="W16"/>
  <c r="V16"/>
  <c r="P16"/>
  <c r="O16"/>
  <c r="K16"/>
  <c r="J16"/>
  <c r="F16"/>
  <c r="E16"/>
  <c r="W27"/>
  <c r="V27"/>
  <c r="P27"/>
  <c r="O27"/>
  <c r="K27"/>
  <c r="J27"/>
  <c r="F27"/>
  <c r="E27"/>
  <c r="W13"/>
  <c r="V13"/>
  <c r="P13"/>
  <c r="O13"/>
  <c r="K13"/>
  <c r="J13"/>
  <c r="F13"/>
  <c r="E13"/>
  <c r="W24"/>
  <c r="V24"/>
  <c r="P24"/>
  <c r="O24"/>
  <c r="K24"/>
  <c r="J24"/>
  <c r="F24"/>
  <c r="E24"/>
  <c r="W35"/>
  <c r="V35"/>
  <c r="P35"/>
  <c r="O35"/>
  <c r="K35"/>
  <c r="J35"/>
  <c r="F35"/>
  <c r="E35"/>
  <c r="W31"/>
  <c r="V31"/>
  <c r="P31"/>
  <c r="O31"/>
  <c r="K31"/>
  <c r="J31"/>
  <c r="F31"/>
  <c r="E31"/>
  <c r="W34"/>
  <c r="V34"/>
  <c r="P34"/>
  <c r="O34"/>
  <c r="K34"/>
  <c r="J34"/>
  <c r="F34"/>
  <c r="E34"/>
  <c r="W36"/>
  <c r="V36"/>
  <c r="P36"/>
  <c r="O36"/>
  <c r="K36"/>
  <c r="J36"/>
  <c r="F36"/>
  <c r="E36"/>
  <c r="W23"/>
  <c r="V23"/>
  <c r="P23"/>
  <c r="O23"/>
  <c r="K23"/>
  <c r="J23"/>
  <c r="F23"/>
  <c r="E23"/>
  <c r="W12"/>
  <c r="V12"/>
  <c r="P12"/>
  <c r="O12"/>
  <c r="K12"/>
  <c r="J12"/>
  <c r="F12"/>
  <c r="E12"/>
  <c r="W11"/>
  <c r="V11"/>
  <c r="P11"/>
  <c r="O11"/>
  <c r="K11"/>
  <c r="J11"/>
  <c r="F11"/>
  <c r="E11"/>
  <c r="W6"/>
  <c r="V6"/>
  <c r="P6"/>
  <c r="O6"/>
  <c r="K6"/>
  <c r="J6"/>
  <c r="F6"/>
  <c r="E6"/>
  <c r="W21"/>
  <c r="V21"/>
  <c r="P21"/>
  <c r="O21"/>
  <c r="K21"/>
  <c r="J21"/>
  <c r="F21"/>
  <c r="E21"/>
  <c r="W42"/>
  <c r="V42"/>
  <c r="P42"/>
  <c r="O42"/>
  <c r="K42"/>
  <c r="J42"/>
  <c r="W37"/>
  <c r="V37"/>
  <c r="P37"/>
  <c r="O37"/>
  <c r="K37"/>
  <c r="J37"/>
  <c r="F37"/>
  <c r="E37"/>
  <c r="W44"/>
  <c r="V44"/>
  <c r="P44"/>
  <c r="O44"/>
  <c r="K44"/>
  <c r="J44"/>
  <c r="F44"/>
  <c r="E44"/>
  <c r="W14"/>
  <c r="V14"/>
  <c r="P14"/>
  <c r="O14"/>
  <c r="K14"/>
  <c r="J14"/>
  <c r="F14"/>
  <c r="E14"/>
  <c r="W32"/>
  <c r="V32"/>
  <c r="P32"/>
  <c r="O32"/>
  <c r="K32"/>
  <c r="J32"/>
  <c r="F32"/>
  <c r="E32"/>
  <c r="W9"/>
  <c r="V9"/>
  <c r="P9"/>
  <c r="O9"/>
  <c r="K9"/>
  <c r="J9"/>
  <c r="F9"/>
  <c r="E9"/>
  <c r="J5" i="4"/>
  <c r="J6"/>
  <c r="J7"/>
  <c r="J8"/>
  <c r="J9"/>
  <c r="J4"/>
  <c r="J5" i="5"/>
  <c r="J6"/>
  <c r="J7"/>
  <c r="J8"/>
  <c r="J9"/>
  <c r="J10"/>
  <c r="J11"/>
  <c r="J4"/>
  <c r="Q32" i="10" l="1"/>
  <c r="Q44"/>
  <c r="Q42"/>
  <c r="Q6"/>
  <c r="Q12"/>
  <c r="Q36"/>
  <c r="Q31"/>
  <c r="Q24"/>
  <c r="Q27"/>
  <c r="Q18"/>
  <c r="Q28"/>
  <c r="Q43"/>
  <c r="R43"/>
  <c r="Q10"/>
  <c r="R10"/>
  <c r="Q29"/>
  <c r="R29"/>
  <c r="Q5"/>
  <c r="R5"/>
  <c r="Q15"/>
  <c r="R15"/>
  <c r="Q41"/>
  <c r="R41"/>
  <c r="Q30"/>
  <c r="R30"/>
  <c r="Q45"/>
  <c r="R45"/>
  <c r="Q8"/>
  <c r="R8"/>
  <c r="Q7"/>
  <c r="R7"/>
  <c r="Q25"/>
  <c r="R25"/>
  <c r="Q20"/>
  <c r="R20"/>
  <c r="Q33"/>
  <c r="R33"/>
  <c r="Q26"/>
  <c r="R26"/>
  <c r="Q22"/>
  <c r="Q39"/>
  <c r="Q17"/>
  <c r="R21"/>
  <c r="R11"/>
  <c r="R23"/>
  <c r="R34"/>
  <c r="R35"/>
  <c r="R13"/>
  <c r="R16"/>
  <c r="R19"/>
  <c r="R38"/>
  <c r="R22"/>
  <c r="R39"/>
  <c r="R17"/>
  <c r="R40"/>
  <c r="R9"/>
  <c r="R14"/>
  <c r="R37"/>
  <c r="R32"/>
  <c r="Q14"/>
  <c r="R44"/>
  <c r="Q37"/>
  <c r="R42"/>
  <c r="Q21"/>
  <c r="R6"/>
  <c r="Q11"/>
  <c r="R12"/>
  <c r="Q23"/>
  <c r="R36"/>
  <c r="Q34"/>
  <c r="R31"/>
  <c r="Q35"/>
  <c r="R24"/>
  <c r="Q13"/>
  <c r="R27"/>
  <c r="Q16"/>
  <c r="R18"/>
  <c r="Q19"/>
  <c r="R28"/>
  <c r="Q38"/>
  <c r="Q40"/>
  <c r="Q9"/>
  <c r="I12" i="5" l="1"/>
  <c r="D12" l="1"/>
  <c r="E12"/>
  <c r="F12"/>
  <c r="G12"/>
  <c r="H12"/>
  <c r="C12"/>
  <c r="D9" i="4"/>
  <c r="E9"/>
  <c r="F9"/>
  <c r="G9"/>
  <c r="H9"/>
  <c r="I9"/>
  <c r="C9"/>
  <c r="J12" i="5" l="1"/>
</calcChain>
</file>

<file path=xl/comments1.xml><?xml version="1.0" encoding="utf-8"?>
<comments xmlns="http://schemas.openxmlformats.org/spreadsheetml/2006/main">
  <authors>
    <author>Автор</author>
  </authors>
  <commentList>
    <comment ref="A4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<sst xmlns="http://schemas.openxmlformats.org/spreadsheetml/2006/main" count="486" uniqueCount="188">
  <si>
    <t>м3</t>
  </si>
  <si>
    <t xml:space="preserve">Спортивный и физкультурно-оздоровительный центр "Олимп" </t>
  </si>
  <si>
    <t>Администрация МО "Володарский район"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</si>
  <si>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</si>
  <si>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</si>
  <si>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</si>
  <si>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</si>
  <si>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</si>
  <si>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</si>
  <si>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</si>
  <si>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</si>
  <si>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</si>
  <si>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</si>
  <si>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</si>
  <si>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</si>
  <si>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МБОУ "Алтынжарская СОШ"</t>
  </si>
  <si>
    <t>МБОУ "Большемогойская СОШ"</t>
  </si>
  <si>
    <t>МБОУ "Володарская СОШ №1"</t>
  </si>
  <si>
    <t>МБОУ "Володарская СОШ №2"</t>
  </si>
  <si>
    <t>МБОУ "Зеленгинская СОШ"</t>
  </si>
  <si>
    <t>МБОУ "Козловская СОШ"</t>
  </si>
  <si>
    <t>МКОУ "Крутовская ООШ"</t>
  </si>
  <si>
    <t>МКОУ «Лебяжинская ООШ»</t>
  </si>
  <si>
    <t>МБОУ "Марфинская СОШ"</t>
  </si>
  <si>
    <t>МБОУ "Мултановская СОШ"</t>
  </si>
  <si>
    <t>МБОУ "Новинская СОШ"</t>
  </si>
  <si>
    <t>МКОУ "Новорычанская ООШ"</t>
  </si>
  <si>
    <t>МБОУ "Сизобугорская СОШ"</t>
  </si>
  <si>
    <t>МКОУ "Сорочинская СОШ"</t>
  </si>
  <si>
    <t>МБОУ "Тишковская СОШ"</t>
  </si>
  <si>
    <t>МБОУ "Тулугановская СОШ"</t>
  </si>
  <si>
    <t>МБОУ "Тумакская СОШ"</t>
  </si>
  <si>
    <t>МБОУ "Цветновская СОШ"</t>
  </si>
  <si>
    <t>МКОУ ДОД "Дом детского творчества"  п. Володарский</t>
  </si>
  <si>
    <t>МКОУ ДОД "Дом детского творчества" с. Марфино</t>
  </si>
  <si>
    <t>МБОУ ДОУ "Берёзка" п. Володарский</t>
  </si>
  <si>
    <t>МБОУ ДОУ "Ивушка" с. Марфино</t>
  </si>
  <si>
    <t>МОУДОД "Детско-юношеская спортивная школа" п. Володарский</t>
  </si>
  <si>
    <t>Спортивный и физкультурно-оздоровительный центр "Олимп"</t>
  </si>
  <si>
    <t>МБОУ ДОД ДШИ Володарского района</t>
  </si>
  <si>
    <t>МБУ "Районный центр культуры"</t>
  </si>
  <si>
    <t>МБУК "ЦБС" (библиотека)</t>
  </si>
  <si>
    <t>Всего по учреждениям</t>
  </si>
  <si>
    <t>Комитет по физической культуре и спорту администрации МО "Володарский район"</t>
  </si>
  <si>
    <t>Наименование учреждения</t>
  </si>
  <si>
    <t>Итого</t>
  </si>
  <si>
    <t>тыс.кВт.</t>
  </si>
  <si>
    <t>МБОУ "Алтынжарская СОШ" (Камарданская НОШ)</t>
  </si>
  <si>
    <t>МКОУ "Болдыревская ООШ"</t>
  </si>
  <si>
    <t>МКОУ "Винновская ООШ"</t>
  </si>
  <si>
    <t>МКОУ "Калининская СОШ"</t>
  </si>
  <si>
    <t>МКОУ "Костюбинская ООШ"</t>
  </si>
  <si>
    <t>МКОУ "Лебяжинская ООШ"</t>
  </si>
  <si>
    <t>МКОУ "Маковская ООШ"</t>
  </si>
  <si>
    <t xml:space="preserve">МБОУ "Марфинская СОШ" </t>
  </si>
  <si>
    <t>МОУ "Новинская СОШ"</t>
  </si>
  <si>
    <t>МКОУ "Нововасильевская ООШ"</t>
  </si>
  <si>
    <t>МКОУ "Новокрасинская ООШ"</t>
  </si>
  <si>
    <t xml:space="preserve">МБОУ "Сизобугорская СОШ" </t>
  </si>
  <si>
    <t xml:space="preserve">МКОУ "Сорочинская СОШ" </t>
  </si>
  <si>
    <t>МКОУ "Султановская ООШ"</t>
  </si>
  <si>
    <t>МКОУ "Трубнинская НОШ"</t>
  </si>
  <si>
    <t xml:space="preserve">МБОУ "Тумакская СОШ" </t>
  </si>
  <si>
    <t>МКОУ "Тюринская ООШ"</t>
  </si>
  <si>
    <t xml:space="preserve">МКОУ "Яблонская ООШ" </t>
  </si>
  <si>
    <t xml:space="preserve">МКОУ ДОД "Дом детского творчества" п. Володарский </t>
  </si>
  <si>
    <t xml:space="preserve">МБОУ ДОУ "Берёзка" п. Володарский </t>
  </si>
  <si>
    <t xml:space="preserve">МБОУ ДОУ "Ивушка" с. Марфино </t>
  </si>
  <si>
    <t>МБОУ ДОД "ДШИ"</t>
  </si>
  <si>
    <t>№ п/п</t>
  </si>
  <si>
    <t>тыс.м3</t>
  </si>
  <si>
    <t>Школа с. Алтынжар</t>
  </si>
  <si>
    <t>Д/с с. Алтынжар</t>
  </si>
  <si>
    <t>Школа с. Большой Могой</t>
  </si>
  <si>
    <t>Школа п. Винный</t>
  </si>
  <si>
    <t>Школа и реабилитационный центр  с. Зеленга</t>
  </si>
  <si>
    <t>Больница и детский сад с. Зеленга</t>
  </si>
  <si>
    <t>Школа 1 с. Калинино</t>
  </si>
  <si>
    <t>Школа 2 с. Калинино</t>
  </si>
  <si>
    <t>Школа с. Козлово</t>
  </si>
  <si>
    <t>Реабилитационный центр с. Козлово</t>
  </si>
  <si>
    <t>Школа с. Крутое</t>
  </si>
  <si>
    <t>Школа с. Маково</t>
  </si>
  <si>
    <t>Школа с. Марфино</t>
  </si>
  <si>
    <t>Больница и детский сад с. Марфино</t>
  </si>
  <si>
    <t>Школа с. Мултаново</t>
  </si>
  <si>
    <t>Школа с. Новинка</t>
  </si>
  <si>
    <t>Дк с. Новинка</t>
  </si>
  <si>
    <t>Школа с. Новокрасное</t>
  </si>
  <si>
    <t>Школа с. Н.Рычан</t>
  </si>
  <si>
    <t>Школа с. С.Бугор</t>
  </si>
  <si>
    <t>Школа с. Сорочье</t>
  </si>
  <si>
    <t>Школа с. Султановка</t>
  </si>
  <si>
    <t>Школа и детский сад с. Тумак</t>
  </si>
  <si>
    <t>Больница и реабилитационный центр с. Тумак</t>
  </si>
  <si>
    <t>Школа и больница с. Цветное</t>
  </si>
  <si>
    <t>Школа с. Яблонка</t>
  </si>
  <si>
    <t>Дом детского творчества с. Марфино</t>
  </si>
  <si>
    <t xml:space="preserve">детский сад "Берёзка" п. Володарский </t>
  </si>
  <si>
    <t>детский сад "Буратино" п. Володарский</t>
  </si>
  <si>
    <t>ДК и с/к "Олимп" п. Володарский</t>
  </si>
  <si>
    <t>Школа с. Разбугорье</t>
  </si>
  <si>
    <t>Школа с. Ямное</t>
  </si>
  <si>
    <t>Камарданская НОШ</t>
  </si>
  <si>
    <t>Музыкальная школа Тумак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</si>
  <si>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</si>
  <si>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</si>
  <si>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</si>
  <si>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</si>
  <si>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</si>
  <si>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</si>
  <si>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</si>
  <si>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ИТОГО</t>
  </si>
  <si>
    <t>МБОУ "Алтынжарская СОШ им. Курмангазы для школы с. Казенный Бугор</t>
  </si>
  <si>
    <t xml:space="preserve"> МКОУ « Лебяжинская ООШ»</t>
  </si>
  <si>
    <t>МКОУ «Болдыревская ООШ им. Азербаева Даниила»</t>
  </si>
  <si>
    <t>Мултановская сельская библиотека</t>
  </si>
  <si>
    <t>Тишковская сельская библиотека</t>
  </si>
  <si>
    <t>МКОУ «Тюринская ООШ»</t>
  </si>
  <si>
    <t>Большемогойская сельская библиотека</t>
  </si>
  <si>
    <t>Сорочинская сельская библиотека</t>
  </si>
  <si>
    <t>Наименование</t>
  </si>
  <si>
    <t>Факт с начала года (с нарастающим итогом)</t>
  </si>
  <si>
    <t>Гккал.</t>
  </si>
  <si>
    <t>МДОУ "Детский сад №4 "Березка"</t>
  </si>
  <si>
    <t>МБОУ ДОД ДЮСШ п. Володарский</t>
  </si>
  <si>
    <t>МБУК "ЦБС"</t>
  </si>
  <si>
    <t>МБОУ ДОД "ДШИ" Володарского района (филиал с Козлово)</t>
  </si>
  <si>
    <t>МКОУДОД "Дом детского творчества" п. Володарский</t>
  </si>
  <si>
    <t>МБОУ "Володарская СОШ №1</t>
  </si>
  <si>
    <t>МБОУ "Володарская СОШ №2</t>
  </si>
  <si>
    <t>Верно:</t>
  </si>
  <si>
    <t>МОУ ДОД Детско-юношеская спортивная школа п. Володарский</t>
  </si>
  <si>
    <t>Примечание</t>
  </si>
  <si>
    <t>Дрова</t>
  </si>
  <si>
    <t>Уголь</t>
  </si>
  <si>
    <t>Выделенный лимит на отчетный месяц</t>
  </si>
  <si>
    <t>Факт потребления в отчетном месяце</t>
  </si>
  <si>
    <t>Вода холодная</t>
  </si>
  <si>
    <t>Электроэнергия</t>
  </si>
  <si>
    <t>Газ</t>
  </si>
  <si>
    <t>Тепловая энергия</t>
  </si>
  <si>
    <t xml:space="preserve">_____________________________________________________________________________________________       </t>
  </si>
  <si>
    <t>(наименование учреждения)</t>
  </si>
  <si>
    <t>(месяц)</t>
  </si>
  <si>
    <t>ФИО ответственного за</t>
  </si>
  <si>
    <t>предоставление информации__________________________________________________________</t>
  </si>
  <si>
    <t>Отчет по использованию лимитов  коммунальных услуг</t>
  </si>
  <si>
    <t>план за квартал</t>
  </si>
  <si>
    <t>Факт 1 квартал</t>
  </si>
  <si>
    <t>факт квартал</t>
  </si>
  <si>
    <t>План 9 мес.</t>
  </si>
  <si>
    <t>Факт 9 мес.</t>
  </si>
  <si>
    <t>План 3 квартал</t>
  </si>
  <si>
    <t>Факт 3 квартал</t>
  </si>
  <si>
    <t>План 4 квартал</t>
  </si>
  <si>
    <t>Факт 4 квартал</t>
  </si>
  <si>
    <t xml:space="preserve">МКУ Управление ЖКХ </t>
  </si>
  <si>
    <t>МКУ Управление ЖКХ</t>
  </si>
  <si>
    <t>План потребления  бюджетополучателями дров (отопление) на 2017 год</t>
  </si>
  <si>
    <t>МБОУ «Тюринская ООШ»</t>
  </si>
  <si>
    <t>Тумакская библиотека</t>
  </si>
  <si>
    <t>МБОУ ДОД "ДШИ"(Тумак)</t>
  </si>
  <si>
    <t>МКУ "Управление ЖКХ"</t>
  </si>
  <si>
    <t>План пользования телефонной связью бюджетополучателями  МО "Володарский район" на 2017 год, тыс.рублей</t>
  </si>
  <si>
    <t>План пользования интернетом бюджетополучателями МО "Володарский район" на 2017 год, тыс.руб.</t>
  </si>
  <si>
    <t>общ. Инт. Ростелеком 2,278  40% опл. сами</t>
  </si>
  <si>
    <t xml:space="preserve">План потребления газа по МО "Володарский район" на 2017 год </t>
  </si>
  <si>
    <t>План потребления  бюджетополучателями угля (отопление) на 2017 год</t>
  </si>
  <si>
    <t>План вывоза ТБО бюджетополучателями  МО "Володарский район" на 2017 год, м3</t>
  </si>
  <si>
    <t>План потребления тепловой энергии бюджетополучателями МО "Володарский район" на 2017г.</t>
  </si>
  <si>
    <t>за ____________ 2017 года</t>
  </si>
  <si>
    <t xml:space="preserve">МКОУ "Начальная школа - детский сад" п. Трубный </t>
  </si>
  <si>
    <t xml:space="preserve"> Февраль</t>
  </si>
  <si>
    <t xml:space="preserve"> Май</t>
  </si>
  <si>
    <t xml:space="preserve"> Август</t>
  </si>
  <si>
    <t>План потребления электроэнергии бюджетополучателями МО "Володарский район" на 2017 год</t>
  </si>
  <si>
    <t>План потребления воды бюджетополучателями МО "Володарский район" на 2017 год</t>
  </si>
  <si>
    <r>
      <t xml:space="preserve">Приложение № 1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                                                                     администрации  МО                                                                                                                      "Володарский район"                                                                                                        № </t>
    </r>
    <r>
      <rPr>
        <u/>
        <sz val="12"/>
        <color theme="1"/>
        <rFont val="Times New Roman"/>
        <family val="1"/>
        <charset val="204"/>
      </rPr>
      <t xml:space="preserve">380 </t>
    </r>
    <r>
      <rPr>
        <sz val="12"/>
        <color theme="1"/>
        <rFont val="Times New Roman"/>
        <family val="1"/>
        <charset val="204"/>
      </rPr>
      <t xml:space="preserve">от </t>
    </r>
    <r>
      <rPr>
        <u/>
        <sz val="12"/>
        <color theme="1"/>
        <rFont val="Times New Roman"/>
        <family val="1"/>
        <charset val="204"/>
      </rPr>
      <t xml:space="preserve">29.12.2016г. </t>
    </r>
  </si>
  <si>
    <r>
      <t>Приложение № 2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администрации  МО                                                                            "Володарский район"                                                             №</t>
    </r>
    <r>
      <rPr>
        <u/>
        <sz val="12"/>
        <color theme="1"/>
        <rFont val="Times New Roman"/>
        <family val="1"/>
        <charset val="204"/>
      </rPr>
      <t xml:space="preserve"> 380 </t>
    </r>
    <r>
      <rPr>
        <sz val="12"/>
        <color theme="1"/>
        <rFont val="Times New Roman"/>
        <family val="1"/>
        <charset val="204"/>
      </rPr>
      <t xml:space="preserve">от </t>
    </r>
    <r>
      <rPr>
        <u/>
        <sz val="12"/>
        <color theme="1"/>
        <rFont val="Times New Roman"/>
        <family val="1"/>
        <charset val="204"/>
      </rPr>
      <t xml:space="preserve">29.12.2016г. </t>
    </r>
  </si>
  <si>
    <r>
      <t xml:space="preserve">   Приложение № 3                                                                                                                                            к постановлению                                                                                            администрации МО                                                                                                                                                 "Володарский район"                                                        № </t>
    </r>
    <r>
      <rPr>
        <u/>
        <sz val="12"/>
        <color theme="1"/>
        <rFont val="Times New Roman"/>
        <family val="1"/>
        <charset val="204"/>
      </rPr>
      <t xml:space="preserve">380 </t>
    </r>
    <r>
      <rPr>
        <sz val="12"/>
        <color theme="1"/>
        <rFont val="Times New Roman"/>
        <family val="1"/>
        <charset val="204"/>
      </rPr>
      <t xml:space="preserve">от </t>
    </r>
    <r>
      <rPr>
        <u/>
        <sz val="12"/>
        <color theme="1"/>
        <rFont val="Times New Roman"/>
        <family val="1"/>
        <charset val="204"/>
      </rPr>
      <t>29.12.2016г.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</si>
  <si>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Приложение № 4                                                                                                                                                             к постановлению                                                                   администрации МО                                                                                                         "Володарский район"                                № </t>
    </r>
    <r>
      <rPr>
        <u/>
        <sz val="12"/>
        <color theme="1"/>
        <rFont val="Times New Roman"/>
        <family val="1"/>
        <charset val="204"/>
      </rPr>
      <t xml:space="preserve">380 </t>
    </r>
    <r>
      <rPr>
        <sz val="12"/>
        <color theme="1"/>
        <rFont val="Times New Roman"/>
        <family val="1"/>
        <charset val="204"/>
      </rPr>
      <t xml:space="preserve">от </t>
    </r>
    <r>
      <rPr>
        <u/>
        <sz val="12"/>
        <color theme="1"/>
        <rFont val="Times New Roman"/>
        <family val="1"/>
        <charset val="204"/>
      </rPr>
      <t xml:space="preserve">29.12.2016г._ </t>
    </r>
  </si>
  <si>
    <r>
      <t xml:space="preserve">Приложение № 5                                                                                             к постановлению                                                                                администрации МО                                                             "Володарский район"                                       № </t>
    </r>
    <r>
      <rPr>
        <u/>
        <sz val="12"/>
        <color theme="1"/>
        <rFont val="Times New Roman"/>
        <family val="1"/>
        <charset val="204"/>
      </rPr>
      <t>380</t>
    </r>
    <r>
      <rPr>
        <sz val="12"/>
        <color theme="1"/>
        <rFont val="Times New Roman"/>
        <family val="1"/>
        <charset val="204"/>
      </rPr>
      <t xml:space="preserve"> от </t>
    </r>
    <r>
      <rPr>
        <u/>
        <sz val="12"/>
        <color theme="1"/>
        <rFont val="Times New Roman"/>
        <family val="1"/>
        <charset val="204"/>
      </rPr>
      <t xml:space="preserve">29.12.2016г. </t>
    </r>
  </si>
  <si>
    <r>
      <t xml:space="preserve">Приложение № 6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МО                                                                                                            "Володарский район"                                                                                             № </t>
    </r>
    <r>
      <rPr>
        <u/>
        <sz val="12"/>
        <color theme="1"/>
        <rFont val="Times New Roman"/>
        <family val="1"/>
        <charset val="204"/>
      </rPr>
      <t xml:space="preserve">380 </t>
    </r>
    <r>
      <rPr>
        <sz val="12"/>
        <color theme="1"/>
        <rFont val="Times New Roman"/>
        <family val="1"/>
        <charset val="204"/>
      </rPr>
      <t xml:space="preserve">от </t>
    </r>
    <r>
      <rPr>
        <u/>
        <sz val="12"/>
        <color theme="1"/>
        <rFont val="Times New Roman"/>
        <family val="1"/>
        <charset val="204"/>
      </rPr>
      <t>29.12.2016г.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</si>
  <si>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Приложение № 7                                                                                                                 к постановлению                                                                                                     администрации МО                                          "Володарский район"                                                                           № </t>
    </r>
    <r>
      <rPr>
        <u/>
        <sz val="12"/>
        <color theme="1"/>
        <rFont val="Times New Roman"/>
        <family val="1"/>
        <charset val="204"/>
      </rPr>
      <t xml:space="preserve">380 </t>
    </r>
    <r>
      <rPr>
        <sz val="12"/>
        <color theme="1"/>
        <rFont val="Times New Roman"/>
        <family val="1"/>
        <charset val="204"/>
      </rPr>
      <t>от</t>
    </r>
    <r>
      <rPr>
        <u/>
        <sz val="12"/>
        <color theme="1"/>
        <rFont val="Times New Roman"/>
        <family val="1"/>
        <charset val="204"/>
      </rPr>
      <t xml:space="preserve"> 29.12.2016г. </t>
    </r>
  </si>
  <si>
    <r>
      <t>Приложение № 8                                                                                                      к постановлению                                                                                                 администрации МО                                                                "Володарский район"                                           №</t>
    </r>
    <r>
      <rPr>
        <u/>
        <sz val="12"/>
        <color theme="1"/>
        <rFont val="Times New Roman"/>
        <family val="1"/>
        <charset val="204"/>
      </rPr>
      <t xml:space="preserve"> 380</t>
    </r>
    <r>
      <rPr>
        <sz val="12"/>
        <color theme="1"/>
        <rFont val="Times New Roman"/>
        <family val="1"/>
        <charset val="204"/>
      </rPr>
      <t xml:space="preserve"> от </t>
    </r>
    <r>
      <rPr>
        <u/>
        <sz val="12"/>
        <color theme="1"/>
        <rFont val="Times New Roman"/>
        <family val="1"/>
        <charset val="204"/>
      </rPr>
      <t xml:space="preserve">29.12.2016г. </t>
    </r>
  </si>
  <si>
    <r>
      <t>Приложение № 9                                                                                           к постановлению                                                                                                     администрации МО                                                       "Володарский район"                                                                           №</t>
    </r>
    <r>
      <rPr>
        <u/>
        <sz val="12"/>
        <color theme="1"/>
        <rFont val="Times New Roman"/>
        <family val="1"/>
        <charset val="204"/>
      </rPr>
      <t xml:space="preserve"> 380 </t>
    </r>
    <r>
      <rPr>
        <sz val="12"/>
        <color theme="1"/>
        <rFont val="Times New Roman"/>
        <family val="1"/>
        <charset val="204"/>
      </rPr>
      <t>от</t>
    </r>
    <r>
      <rPr>
        <u/>
        <sz val="12"/>
        <color theme="1"/>
        <rFont val="Times New Roman"/>
        <family val="1"/>
        <charset val="204"/>
      </rPr>
      <t xml:space="preserve"> 29.12.2016г.</t>
    </r>
  </si>
  <si>
    <t xml:space="preserve">Приложение № 10                                                                                           к постановлению                                                                                                     администрации МО                                                       "Володарский район"                                                                           № 380 от 29.12.2016г.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</si>
</sst>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u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6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2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1" fillId="0" borderId="1" xfId="0" applyFont="1" applyBorder="1"/>
    <xf numFmtId="0" fontId="8" fillId="0" borderId="1" xfId="0" applyFont="1" applyFill="1" applyBorder="1" applyAlignment="1">
      <alignment vertical="top" wrapText="1"/>
    </xf>
    <xf numFmtId="0" fontId="2" fillId="5" borderId="0" xfId="0" applyFont="1" applyFill="1"/>
    <xf numFmtId="164" fontId="2" fillId="0" borderId="0" xfId="0" applyNumberFormat="1" applyFont="1"/>
    <xf numFmtId="0" fontId="2" fillId="6" borderId="0" xfId="0" applyFont="1" applyFill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11" fillId="0" borderId="0" xfId="0" applyFont="1"/>
    <xf numFmtId="0" fontId="2" fillId="7" borderId="0" xfId="0" applyFont="1" applyFill="1"/>
    <xf numFmtId="0" fontId="2" fillId="4" borderId="0" xfId="0" applyFont="1" applyFill="1"/>
    <xf numFmtId="0" fontId="2" fillId="5" borderId="0" xfId="0" applyFont="1" applyFill="1"/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7" fillId="0" borderId="0" xfId="0" applyFont="1" applyBorder="1" applyAlignment="1">
      <alignment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8" borderId="0" xfId="0" applyFont="1" applyFill="1"/>
    <xf numFmtId="0" fontId="3" fillId="8" borderId="0" xfId="0" applyFont="1" applyFill="1"/>
    <xf numFmtId="0" fontId="14" fillId="8" borderId="0" xfId="0" applyFont="1" applyFill="1"/>
    <xf numFmtId="165" fontId="14" fillId="8" borderId="0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6" borderId="0" xfId="0" applyFont="1" applyFill="1"/>
    <xf numFmtId="0" fontId="3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/>
    </xf>
    <xf numFmtId="165" fontId="3" fillId="6" borderId="0" xfId="0" applyNumberFormat="1" applyFont="1" applyFill="1" applyBorder="1" applyAlignment="1">
      <alignment vertical="center"/>
    </xf>
    <xf numFmtId="0" fontId="3" fillId="9" borderId="0" xfId="0" applyFont="1" applyFill="1"/>
    <xf numFmtId="0" fontId="3" fillId="9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3" fillId="6" borderId="1" xfId="0" applyFont="1" applyFill="1" applyBorder="1"/>
    <xf numFmtId="0" fontId="3" fillId="6" borderId="0" xfId="0" applyFont="1" applyFill="1" applyBorder="1" applyAlignment="1"/>
    <xf numFmtId="165" fontId="3" fillId="6" borderId="0" xfId="0" applyNumberFormat="1" applyFont="1" applyFill="1" applyBorder="1"/>
    <xf numFmtId="0" fontId="3" fillId="6" borderId="1" xfId="0" applyFont="1" applyFill="1" applyBorder="1" applyAlignment="1"/>
    <xf numFmtId="0" fontId="3" fillId="9" borderId="1" xfId="0" applyFont="1" applyFill="1" applyBorder="1"/>
    <xf numFmtId="0" fontId="2" fillId="6" borderId="1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12" fillId="6" borderId="1" xfId="0" applyFont="1" applyFill="1" applyBorder="1"/>
    <xf numFmtId="0" fontId="12" fillId="6" borderId="0" xfId="0" applyFont="1" applyFill="1"/>
    <xf numFmtId="2" fontId="16" fillId="2" borderId="7" xfId="0" applyNumberFormat="1" applyFont="1" applyFill="1" applyBorder="1" applyAlignment="1">
      <alignment horizontal="center"/>
    </xf>
    <xf numFmtId="2" fontId="16" fillId="2" borderId="5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2" fontId="16" fillId="2" borderId="8" xfId="0" applyNumberFormat="1" applyFont="1" applyFill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wrapText="1"/>
    </xf>
    <xf numFmtId="0" fontId="9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4" fillId="2" borderId="0" xfId="0" applyFont="1" applyFill="1"/>
    <xf numFmtId="0" fontId="14" fillId="2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6" fillId="2" borderId="7" xfId="0" applyFont="1" applyFill="1" applyBorder="1" applyAlignment="1">
      <alignment wrapText="1"/>
    </xf>
    <xf numFmtId="0" fontId="16" fillId="2" borderId="4" xfId="0" applyFont="1" applyFill="1" applyBorder="1" applyAlignment="1">
      <alignment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top" wrapText="1"/>
    </xf>
    <xf numFmtId="0" fontId="16" fillId="2" borderId="8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2" fontId="5" fillId="2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41"/>
  <sheetViews>
    <sheetView view="pageBreakPreview" zoomScale="85" zoomScaleNormal="100" zoomScaleSheetLayoutView="85" workbookViewId="0">
      <pane xSplit="5" ySplit="5" topLeftCell="F6" activePane="bottomRight" state="frozen"/>
      <selection pane="topRight" activeCell="P1" sqref="P1"/>
      <selection pane="bottomLeft" activeCell="A13" sqref="A13"/>
      <selection pane="bottomRight" activeCell="D38" sqref="D38"/>
    </sheetView>
  </sheetViews>
  <sheetFormatPr defaultRowHeight="15.75"/>
  <cols>
    <col min="1" max="1" width="28.5703125" style="6" customWidth="1"/>
    <col min="2" max="2" width="11.5703125" style="6" customWidth="1"/>
    <col min="3" max="3" width="11.140625" style="6" customWidth="1"/>
    <col min="4" max="4" width="9.140625" style="6"/>
    <col min="5" max="5" width="9.28515625" style="6" bestFit="1" customWidth="1"/>
    <col min="6" max="6" width="9.140625" style="30"/>
    <col min="7" max="7" width="9.140625" style="29"/>
    <col min="8" max="8" width="10.28515625" style="29" customWidth="1"/>
    <col min="9" max="9" width="9.140625" style="29"/>
    <col min="10" max="10" width="11.42578125" style="30" customWidth="1"/>
    <col min="11" max="11" width="10.42578125" style="6" customWidth="1"/>
    <col min="12" max="12" width="9.140625" style="6"/>
    <col min="13" max="13" width="11.28515625" style="6" customWidth="1"/>
    <col min="14" max="14" width="10.140625" style="6" customWidth="1"/>
    <col min="15" max="15" width="4" style="6" customWidth="1"/>
    <col min="16" max="16384" width="9.140625" style="6"/>
  </cols>
  <sheetData>
    <row r="1" spans="1:16" ht="102" customHeight="1">
      <c r="A1" s="89"/>
      <c r="B1" s="89"/>
      <c r="C1" s="89"/>
      <c r="D1" s="89"/>
      <c r="E1" s="89"/>
      <c r="F1" s="89"/>
      <c r="G1" s="89"/>
      <c r="H1" s="90" t="s">
        <v>178</v>
      </c>
      <c r="I1" s="90"/>
      <c r="J1" s="90"/>
      <c r="K1" s="90"/>
      <c r="L1" s="90"/>
      <c r="M1" s="90"/>
      <c r="N1" s="91"/>
    </row>
    <row r="2" spans="1:16" ht="46.5" customHeight="1">
      <c r="A2" s="101" t="s">
        <v>177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6" ht="78.75" customHeight="1">
      <c r="A3" s="103" t="s">
        <v>44</v>
      </c>
      <c r="B3" s="77" t="s">
        <v>3</v>
      </c>
      <c r="C3" s="77" t="s">
        <v>4</v>
      </c>
      <c r="D3" s="77" t="s">
        <v>5</v>
      </c>
      <c r="E3" s="77" t="s">
        <v>6</v>
      </c>
      <c r="F3" s="104" t="s">
        <v>7</v>
      </c>
      <c r="G3" s="77" t="s">
        <v>8</v>
      </c>
      <c r="H3" s="77" t="s">
        <v>9</v>
      </c>
      <c r="I3" s="77" t="s">
        <v>10</v>
      </c>
      <c r="J3" s="77" t="s">
        <v>11</v>
      </c>
      <c r="K3" s="77" t="s">
        <v>12</v>
      </c>
      <c r="L3" s="77" t="s">
        <v>13</v>
      </c>
      <c r="M3" s="77" t="s">
        <v>14</v>
      </c>
      <c r="N3" s="105" t="s">
        <v>45</v>
      </c>
      <c r="O3" s="36"/>
    </row>
    <row r="4" spans="1:16" ht="33.75" customHeight="1">
      <c r="A4" s="103"/>
      <c r="B4" s="77" t="s">
        <v>0</v>
      </c>
      <c r="C4" s="77" t="s">
        <v>0</v>
      </c>
      <c r="D4" s="77" t="s">
        <v>0</v>
      </c>
      <c r="E4" s="77" t="s">
        <v>0</v>
      </c>
      <c r="F4" s="77" t="s">
        <v>0</v>
      </c>
      <c r="G4" s="77" t="s">
        <v>0</v>
      </c>
      <c r="H4" s="77" t="s">
        <v>0</v>
      </c>
      <c r="I4" s="77" t="s">
        <v>0</v>
      </c>
      <c r="J4" s="77" t="s">
        <v>0</v>
      </c>
      <c r="K4" s="77" t="s">
        <v>0</v>
      </c>
      <c r="L4" s="77" t="s">
        <v>0</v>
      </c>
      <c r="M4" s="77" t="s">
        <v>0</v>
      </c>
      <c r="N4" s="105"/>
      <c r="O4" s="36"/>
    </row>
    <row r="5" spans="1:16" s="22" customFormat="1" ht="31.5">
      <c r="A5" s="106" t="s">
        <v>2</v>
      </c>
      <c r="B5" s="12">
        <v>100</v>
      </c>
      <c r="C5" s="12">
        <v>100</v>
      </c>
      <c r="D5" s="12">
        <v>100</v>
      </c>
      <c r="E5" s="12">
        <v>100</v>
      </c>
      <c r="F5" s="12">
        <v>300</v>
      </c>
      <c r="G5" s="12">
        <v>570</v>
      </c>
      <c r="H5" s="31">
        <v>510</v>
      </c>
      <c r="I5" s="31">
        <v>670</v>
      </c>
      <c r="J5" s="31">
        <v>650</v>
      </c>
      <c r="K5" s="31">
        <v>435</v>
      </c>
      <c r="L5" s="31">
        <v>175</v>
      </c>
      <c r="M5" s="31">
        <v>120</v>
      </c>
      <c r="N5" s="110">
        <f t="shared" ref="N5:N34" si="0">SUM(B5:M5)</f>
        <v>3830</v>
      </c>
      <c r="O5" s="36"/>
      <c r="P5" s="44"/>
    </row>
    <row r="6" spans="1:16" ht="63">
      <c r="A6" s="107" t="s">
        <v>43</v>
      </c>
      <c r="B6" s="12">
        <v>5</v>
      </c>
      <c r="C6" s="81">
        <v>8</v>
      </c>
      <c r="D6" s="81">
        <v>4</v>
      </c>
      <c r="E6" s="81">
        <v>14</v>
      </c>
      <c r="F6" s="81">
        <v>16</v>
      </c>
      <c r="G6" s="81">
        <v>11</v>
      </c>
      <c r="H6" s="32">
        <v>29</v>
      </c>
      <c r="I6" s="32">
        <v>33</v>
      </c>
      <c r="J6" s="32">
        <v>10</v>
      </c>
      <c r="K6" s="32">
        <v>13</v>
      </c>
      <c r="L6" s="32">
        <v>52</v>
      </c>
      <c r="M6" s="32">
        <v>9</v>
      </c>
      <c r="N6" s="110">
        <f t="shared" si="0"/>
        <v>204</v>
      </c>
      <c r="O6" s="36"/>
    </row>
    <row r="7" spans="1:16" ht="31.5">
      <c r="A7" s="108" t="s">
        <v>15</v>
      </c>
      <c r="B7" s="12">
        <v>35</v>
      </c>
      <c r="C7" s="12">
        <v>36</v>
      </c>
      <c r="D7" s="12">
        <v>65</v>
      </c>
      <c r="E7" s="12">
        <v>150</v>
      </c>
      <c r="F7" s="12">
        <v>75</v>
      </c>
      <c r="G7" s="12">
        <v>150</v>
      </c>
      <c r="H7" s="31">
        <v>190</v>
      </c>
      <c r="I7" s="31">
        <v>165</v>
      </c>
      <c r="J7" s="31">
        <v>165</v>
      </c>
      <c r="K7" s="31">
        <v>60</v>
      </c>
      <c r="L7" s="31">
        <v>80</v>
      </c>
      <c r="M7" s="31">
        <v>50</v>
      </c>
      <c r="N7" s="110">
        <f t="shared" si="0"/>
        <v>1221</v>
      </c>
      <c r="O7" s="36"/>
      <c r="P7" s="48"/>
    </row>
    <row r="8" spans="1:16" ht="31.5">
      <c r="A8" s="108" t="s">
        <v>16</v>
      </c>
      <c r="B8" s="12">
        <v>80</v>
      </c>
      <c r="C8" s="12">
        <v>80</v>
      </c>
      <c r="D8" s="12">
        <v>80</v>
      </c>
      <c r="E8" s="12">
        <v>80</v>
      </c>
      <c r="F8" s="12">
        <v>150</v>
      </c>
      <c r="G8" s="12">
        <v>150</v>
      </c>
      <c r="H8" s="31">
        <v>150</v>
      </c>
      <c r="I8" s="31">
        <v>150</v>
      </c>
      <c r="J8" s="31">
        <v>150</v>
      </c>
      <c r="K8" s="31">
        <v>80</v>
      </c>
      <c r="L8" s="31">
        <v>80</v>
      </c>
      <c r="M8" s="31">
        <v>90</v>
      </c>
      <c r="N8" s="110">
        <f t="shared" si="0"/>
        <v>1320</v>
      </c>
      <c r="O8" s="36"/>
    </row>
    <row r="9" spans="1:16" ht="31.5">
      <c r="A9" s="106" t="s">
        <v>17</v>
      </c>
      <c r="B9" s="12">
        <v>320</v>
      </c>
      <c r="C9" s="12">
        <v>320</v>
      </c>
      <c r="D9" s="12">
        <v>260</v>
      </c>
      <c r="E9" s="12">
        <v>250</v>
      </c>
      <c r="F9" s="12">
        <v>230</v>
      </c>
      <c r="G9" s="12">
        <v>170</v>
      </c>
      <c r="H9" s="31">
        <v>150</v>
      </c>
      <c r="I9" s="31">
        <v>230</v>
      </c>
      <c r="J9" s="31">
        <v>120</v>
      </c>
      <c r="K9" s="31">
        <v>130</v>
      </c>
      <c r="L9" s="31">
        <v>130</v>
      </c>
      <c r="M9" s="31">
        <v>130</v>
      </c>
      <c r="N9" s="110">
        <f t="shared" si="0"/>
        <v>2440</v>
      </c>
      <c r="O9" s="36"/>
    </row>
    <row r="10" spans="1:16" ht="31.5">
      <c r="A10" s="108" t="s">
        <v>18</v>
      </c>
      <c r="B10" s="12">
        <v>40</v>
      </c>
      <c r="C10" s="12">
        <v>30</v>
      </c>
      <c r="D10" s="12">
        <v>35</v>
      </c>
      <c r="E10" s="12">
        <v>35</v>
      </c>
      <c r="F10" s="12">
        <v>55</v>
      </c>
      <c r="G10" s="12">
        <v>75</v>
      </c>
      <c r="H10" s="31">
        <v>110</v>
      </c>
      <c r="I10" s="31">
        <v>100</v>
      </c>
      <c r="J10" s="31">
        <v>120</v>
      </c>
      <c r="K10" s="31">
        <v>10</v>
      </c>
      <c r="L10" s="31">
        <v>30</v>
      </c>
      <c r="M10" s="31">
        <v>30</v>
      </c>
      <c r="N10" s="110">
        <f t="shared" si="0"/>
        <v>670</v>
      </c>
      <c r="O10" s="36"/>
    </row>
    <row r="11" spans="1:16" ht="31.5">
      <c r="A11" s="108" t="s">
        <v>19</v>
      </c>
      <c r="B11" s="12">
        <v>120</v>
      </c>
      <c r="C11" s="12">
        <v>105</v>
      </c>
      <c r="D11" s="12">
        <v>160</v>
      </c>
      <c r="E11" s="12">
        <v>160</v>
      </c>
      <c r="F11" s="12">
        <v>220</v>
      </c>
      <c r="G11" s="12">
        <v>250</v>
      </c>
      <c r="H11" s="31">
        <v>400</v>
      </c>
      <c r="I11" s="31">
        <v>400</v>
      </c>
      <c r="J11" s="31">
        <v>200</v>
      </c>
      <c r="K11" s="31">
        <v>140</v>
      </c>
      <c r="L11" s="31">
        <v>140</v>
      </c>
      <c r="M11" s="31">
        <v>130</v>
      </c>
      <c r="N11" s="110">
        <f t="shared" si="0"/>
        <v>2425</v>
      </c>
      <c r="O11" s="36"/>
    </row>
    <row r="12" spans="1:16">
      <c r="A12" s="108" t="s">
        <v>20</v>
      </c>
      <c r="B12" s="12">
        <v>150</v>
      </c>
      <c r="C12" s="12">
        <v>320</v>
      </c>
      <c r="D12" s="12">
        <v>350</v>
      </c>
      <c r="E12" s="12">
        <v>250</v>
      </c>
      <c r="F12" s="12">
        <v>300</v>
      </c>
      <c r="G12" s="12">
        <v>500</v>
      </c>
      <c r="H12" s="31">
        <v>370</v>
      </c>
      <c r="I12" s="31">
        <v>330</v>
      </c>
      <c r="J12" s="31">
        <v>350</v>
      </c>
      <c r="K12" s="31">
        <v>220</v>
      </c>
      <c r="L12" s="31">
        <v>220</v>
      </c>
      <c r="M12" s="31">
        <v>170</v>
      </c>
      <c r="N12" s="110">
        <f t="shared" si="0"/>
        <v>3530</v>
      </c>
      <c r="O12" s="36"/>
    </row>
    <row r="13" spans="1:16">
      <c r="A13" s="108" t="s">
        <v>23</v>
      </c>
      <c r="B13" s="12">
        <v>40</v>
      </c>
      <c r="C13" s="12">
        <v>50</v>
      </c>
      <c r="D13" s="12">
        <v>50</v>
      </c>
      <c r="E13" s="12">
        <v>50</v>
      </c>
      <c r="F13" s="12">
        <v>70</v>
      </c>
      <c r="G13" s="12">
        <v>70</v>
      </c>
      <c r="H13" s="31">
        <v>185</v>
      </c>
      <c r="I13" s="31">
        <v>165</v>
      </c>
      <c r="J13" s="31">
        <v>110</v>
      </c>
      <c r="K13" s="31">
        <v>100</v>
      </c>
      <c r="L13" s="31">
        <v>20</v>
      </c>
      <c r="M13" s="31">
        <v>50</v>
      </c>
      <c r="N13" s="110">
        <f t="shared" si="0"/>
        <v>960</v>
      </c>
      <c r="O13" s="36"/>
    </row>
    <row r="14" spans="1:16" ht="31.5">
      <c r="A14" s="108" t="s">
        <v>24</v>
      </c>
      <c r="B14" s="12">
        <v>50</v>
      </c>
      <c r="C14" s="12">
        <v>50</v>
      </c>
      <c r="D14" s="12">
        <v>50</v>
      </c>
      <c r="E14" s="12">
        <v>55</v>
      </c>
      <c r="F14" s="12">
        <v>100</v>
      </c>
      <c r="G14" s="12">
        <v>100</v>
      </c>
      <c r="H14" s="12">
        <v>160</v>
      </c>
      <c r="I14" s="12">
        <v>160</v>
      </c>
      <c r="J14" s="31">
        <v>100</v>
      </c>
      <c r="K14" s="31">
        <v>55</v>
      </c>
      <c r="L14" s="31">
        <v>55</v>
      </c>
      <c r="M14" s="31">
        <v>10</v>
      </c>
      <c r="N14" s="110">
        <f t="shared" si="0"/>
        <v>945</v>
      </c>
      <c r="O14" s="36"/>
    </row>
    <row r="15" spans="1:16" s="22" customFormat="1">
      <c r="A15" s="108" t="s">
        <v>25</v>
      </c>
      <c r="B15" s="12">
        <v>60</v>
      </c>
      <c r="C15" s="12">
        <v>60</v>
      </c>
      <c r="D15" s="12">
        <v>70</v>
      </c>
      <c r="E15" s="12">
        <v>70</v>
      </c>
      <c r="F15" s="12">
        <v>70</v>
      </c>
      <c r="G15" s="12">
        <v>70</v>
      </c>
      <c r="H15" s="12">
        <v>100</v>
      </c>
      <c r="I15" s="12">
        <v>100</v>
      </c>
      <c r="J15" s="31">
        <v>80</v>
      </c>
      <c r="K15" s="31">
        <v>70</v>
      </c>
      <c r="L15" s="31">
        <v>65</v>
      </c>
      <c r="M15" s="31">
        <v>70</v>
      </c>
      <c r="N15" s="110">
        <f t="shared" si="0"/>
        <v>885</v>
      </c>
      <c r="O15" s="36"/>
      <c r="P15" s="36"/>
    </row>
    <row r="16" spans="1:16" ht="31.5">
      <c r="A16" s="108" t="s">
        <v>27</v>
      </c>
      <c r="B16" s="12">
        <v>190</v>
      </c>
      <c r="C16" s="12">
        <v>190</v>
      </c>
      <c r="D16" s="12">
        <v>190</v>
      </c>
      <c r="E16" s="12">
        <v>190</v>
      </c>
      <c r="F16" s="12">
        <v>200</v>
      </c>
      <c r="G16" s="12">
        <v>200</v>
      </c>
      <c r="H16" s="12">
        <v>350</v>
      </c>
      <c r="I16" s="12">
        <v>350</v>
      </c>
      <c r="J16" s="31">
        <v>250</v>
      </c>
      <c r="K16" s="31">
        <v>200</v>
      </c>
      <c r="L16" s="31">
        <v>200</v>
      </c>
      <c r="M16" s="31">
        <v>200</v>
      </c>
      <c r="N16" s="110">
        <f t="shared" si="0"/>
        <v>2710</v>
      </c>
      <c r="O16" s="36"/>
    </row>
    <row r="17" spans="1:16" ht="38.25" customHeight="1">
      <c r="A17" s="108" t="s">
        <v>29</v>
      </c>
      <c r="B17" s="38">
        <v>200</v>
      </c>
      <c r="C17" s="38">
        <v>200</v>
      </c>
      <c r="D17" s="38">
        <v>200</v>
      </c>
      <c r="E17" s="38">
        <v>200</v>
      </c>
      <c r="F17" s="38">
        <v>300</v>
      </c>
      <c r="G17" s="38">
        <v>600</v>
      </c>
      <c r="H17" s="82">
        <v>600</v>
      </c>
      <c r="I17" s="82">
        <v>600</v>
      </c>
      <c r="J17" s="82">
        <v>300</v>
      </c>
      <c r="K17" s="82">
        <v>200</v>
      </c>
      <c r="L17" s="82">
        <v>200</v>
      </c>
      <c r="M17" s="82">
        <v>200</v>
      </c>
      <c r="N17" s="110">
        <f t="shared" si="0"/>
        <v>3800</v>
      </c>
      <c r="O17" s="36"/>
    </row>
    <row r="18" spans="1:16" ht="31.5">
      <c r="A18" s="108" t="s">
        <v>30</v>
      </c>
      <c r="B18" s="12">
        <v>200</v>
      </c>
      <c r="C18" s="12">
        <v>200</v>
      </c>
      <c r="D18" s="12">
        <v>200</v>
      </c>
      <c r="E18" s="12">
        <v>200</v>
      </c>
      <c r="F18" s="12">
        <v>200</v>
      </c>
      <c r="G18" s="12">
        <v>200</v>
      </c>
      <c r="H18" s="31">
        <v>150</v>
      </c>
      <c r="I18" s="31">
        <v>150</v>
      </c>
      <c r="J18" s="12">
        <v>200</v>
      </c>
      <c r="K18" s="12">
        <v>200</v>
      </c>
      <c r="L18" s="12">
        <v>200</v>
      </c>
      <c r="M18" s="12">
        <v>200</v>
      </c>
      <c r="N18" s="110">
        <f t="shared" si="0"/>
        <v>2300</v>
      </c>
      <c r="O18" s="36"/>
    </row>
    <row r="19" spans="1:16" s="22" customFormat="1">
      <c r="A19" s="108" t="s">
        <v>31</v>
      </c>
      <c r="B19" s="31">
        <v>170</v>
      </c>
      <c r="C19" s="31">
        <v>180</v>
      </c>
      <c r="D19" s="31">
        <v>180</v>
      </c>
      <c r="E19" s="31">
        <v>180</v>
      </c>
      <c r="F19" s="31">
        <v>270</v>
      </c>
      <c r="G19" s="31">
        <v>270</v>
      </c>
      <c r="H19" s="31">
        <v>350</v>
      </c>
      <c r="I19" s="31">
        <v>380</v>
      </c>
      <c r="J19" s="31">
        <v>270</v>
      </c>
      <c r="K19" s="31">
        <v>180</v>
      </c>
      <c r="L19" s="31">
        <v>150</v>
      </c>
      <c r="M19" s="31">
        <v>180</v>
      </c>
      <c r="N19" s="110">
        <f t="shared" si="0"/>
        <v>2760</v>
      </c>
      <c r="O19" s="36"/>
      <c r="P19" s="44"/>
    </row>
    <row r="20" spans="1:16">
      <c r="A20" s="108" t="s">
        <v>32</v>
      </c>
      <c r="B20" s="12">
        <v>170</v>
      </c>
      <c r="C20" s="12">
        <v>180</v>
      </c>
      <c r="D20" s="12">
        <v>180</v>
      </c>
      <c r="E20" s="12">
        <v>180</v>
      </c>
      <c r="F20" s="12">
        <v>280</v>
      </c>
      <c r="G20" s="12">
        <v>280</v>
      </c>
      <c r="H20" s="31">
        <v>500</v>
      </c>
      <c r="I20" s="31">
        <v>500</v>
      </c>
      <c r="J20" s="31">
        <v>280</v>
      </c>
      <c r="K20" s="31">
        <v>180</v>
      </c>
      <c r="L20" s="31">
        <v>180</v>
      </c>
      <c r="M20" s="31">
        <v>180</v>
      </c>
      <c r="N20" s="110">
        <f t="shared" si="0"/>
        <v>3090</v>
      </c>
      <c r="O20" s="36"/>
      <c r="P20" s="44"/>
    </row>
    <row r="21" spans="1:16" ht="31.5">
      <c r="A21" s="108" t="s">
        <v>39</v>
      </c>
      <c r="B21" s="12">
        <v>4</v>
      </c>
      <c r="C21" s="12">
        <v>4</v>
      </c>
      <c r="D21" s="12">
        <v>9</v>
      </c>
      <c r="E21" s="12">
        <v>5</v>
      </c>
      <c r="F21" s="12">
        <v>5</v>
      </c>
      <c r="G21" s="12">
        <v>10</v>
      </c>
      <c r="H21" s="31">
        <v>20</v>
      </c>
      <c r="I21" s="31">
        <v>10</v>
      </c>
      <c r="J21" s="31">
        <v>15</v>
      </c>
      <c r="K21" s="31">
        <v>10</v>
      </c>
      <c r="L21" s="31">
        <v>10</v>
      </c>
      <c r="M21" s="31">
        <v>8</v>
      </c>
      <c r="N21" s="110">
        <f t="shared" si="0"/>
        <v>110</v>
      </c>
      <c r="O21" s="36"/>
      <c r="P21" s="44"/>
    </row>
    <row r="22" spans="1:16" s="22" customFormat="1" ht="31.5">
      <c r="A22" s="108" t="s">
        <v>35</v>
      </c>
      <c r="B22" s="38">
        <v>500</v>
      </c>
      <c r="C22" s="38">
        <v>600</v>
      </c>
      <c r="D22" s="38">
        <v>520</v>
      </c>
      <c r="E22" s="38">
        <v>1000</v>
      </c>
      <c r="F22" s="38">
        <v>600</v>
      </c>
      <c r="G22" s="38">
        <v>850</v>
      </c>
      <c r="H22" s="82">
        <v>1200</v>
      </c>
      <c r="I22" s="82">
        <v>1200</v>
      </c>
      <c r="J22" s="82">
        <v>650</v>
      </c>
      <c r="K22" s="82">
        <v>530</v>
      </c>
      <c r="L22" s="82">
        <v>640</v>
      </c>
      <c r="M22" s="82">
        <v>550</v>
      </c>
      <c r="N22" s="110">
        <f t="shared" si="0"/>
        <v>8840</v>
      </c>
      <c r="O22" s="36"/>
      <c r="P22" s="44"/>
    </row>
    <row r="23" spans="1:16" ht="31.5">
      <c r="A23" s="108" t="s">
        <v>36</v>
      </c>
      <c r="B23" s="38">
        <v>60</v>
      </c>
      <c r="C23" s="38">
        <v>50</v>
      </c>
      <c r="D23" s="38">
        <v>44</v>
      </c>
      <c r="E23" s="38">
        <v>70</v>
      </c>
      <c r="F23" s="38">
        <v>70</v>
      </c>
      <c r="G23" s="38">
        <v>100</v>
      </c>
      <c r="H23" s="82">
        <v>150</v>
      </c>
      <c r="I23" s="82">
        <v>150</v>
      </c>
      <c r="J23" s="82">
        <v>130</v>
      </c>
      <c r="K23" s="82">
        <v>70</v>
      </c>
      <c r="L23" s="82">
        <v>105</v>
      </c>
      <c r="M23" s="82">
        <v>70</v>
      </c>
      <c r="N23" s="110">
        <f t="shared" si="0"/>
        <v>1069</v>
      </c>
      <c r="O23" s="36"/>
    </row>
    <row r="24" spans="1:16" ht="31.5">
      <c r="A24" s="109" t="s">
        <v>40</v>
      </c>
      <c r="B24" s="12">
        <v>25</v>
      </c>
      <c r="C24" s="12">
        <v>15</v>
      </c>
      <c r="D24" s="12">
        <v>20</v>
      </c>
      <c r="E24" s="12">
        <v>15</v>
      </c>
      <c r="F24" s="12">
        <v>20</v>
      </c>
      <c r="G24" s="12">
        <v>15</v>
      </c>
      <c r="H24" s="31">
        <v>15</v>
      </c>
      <c r="I24" s="31">
        <v>15</v>
      </c>
      <c r="J24" s="31">
        <v>15</v>
      </c>
      <c r="K24" s="31">
        <v>15</v>
      </c>
      <c r="L24" s="31">
        <v>15</v>
      </c>
      <c r="M24" s="31">
        <v>12</v>
      </c>
      <c r="N24" s="110">
        <f t="shared" si="0"/>
        <v>197</v>
      </c>
      <c r="O24" s="36"/>
    </row>
    <row r="25" spans="1:16">
      <c r="A25" s="108" t="s">
        <v>41</v>
      </c>
      <c r="B25" s="12">
        <v>9</v>
      </c>
      <c r="C25" s="12">
        <v>5</v>
      </c>
      <c r="D25" s="12">
        <v>10</v>
      </c>
      <c r="E25" s="12">
        <v>11</v>
      </c>
      <c r="F25" s="12">
        <v>6</v>
      </c>
      <c r="G25" s="12">
        <v>5</v>
      </c>
      <c r="H25" s="31">
        <v>6</v>
      </c>
      <c r="I25" s="31">
        <v>20</v>
      </c>
      <c r="J25" s="31">
        <v>10</v>
      </c>
      <c r="K25" s="31">
        <v>3</v>
      </c>
      <c r="L25" s="31">
        <v>10</v>
      </c>
      <c r="M25" s="31">
        <v>8</v>
      </c>
      <c r="N25" s="110">
        <f t="shared" si="0"/>
        <v>103</v>
      </c>
      <c r="O25" s="36"/>
    </row>
    <row r="26" spans="1:16">
      <c r="A26" s="108" t="s">
        <v>21</v>
      </c>
      <c r="B26" s="12">
        <v>130</v>
      </c>
      <c r="C26" s="12">
        <v>130</v>
      </c>
      <c r="D26" s="12">
        <v>130</v>
      </c>
      <c r="E26" s="12">
        <v>150</v>
      </c>
      <c r="F26" s="12">
        <v>250</v>
      </c>
      <c r="G26" s="12">
        <v>450</v>
      </c>
      <c r="H26" s="31">
        <v>450</v>
      </c>
      <c r="I26" s="31">
        <v>450</v>
      </c>
      <c r="J26" s="31">
        <v>250</v>
      </c>
      <c r="K26" s="31">
        <v>150</v>
      </c>
      <c r="L26" s="31">
        <v>150</v>
      </c>
      <c r="M26" s="31">
        <v>10</v>
      </c>
      <c r="N26" s="110">
        <f t="shared" si="0"/>
        <v>2700</v>
      </c>
      <c r="O26" s="36"/>
    </row>
    <row r="27" spans="1:16" ht="31.5">
      <c r="A27" s="108" t="s">
        <v>26</v>
      </c>
      <c r="B27" s="31">
        <v>80</v>
      </c>
      <c r="C27" s="31">
        <v>90</v>
      </c>
      <c r="D27" s="31">
        <v>90</v>
      </c>
      <c r="E27" s="31">
        <v>90</v>
      </c>
      <c r="F27" s="31">
        <v>130</v>
      </c>
      <c r="G27" s="31">
        <v>130</v>
      </c>
      <c r="H27" s="31">
        <v>180</v>
      </c>
      <c r="I27" s="31">
        <v>180</v>
      </c>
      <c r="J27" s="31">
        <v>130</v>
      </c>
      <c r="K27" s="31">
        <v>90</v>
      </c>
      <c r="L27" s="31">
        <v>90</v>
      </c>
      <c r="M27" s="31">
        <v>90</v>
      </c>
      <c r="N27" s="110">
        <f t="shared" si="0"/>
        <v>1370</v>
      </c>
      <c r="O27" s="36"/>
    </row>
    <row r="28" spans="1:16" ht="31.5">
      <c r="A28" s="108" t="s">
        <v>28</v>
      </c>
      <c r="B28" s="12">
        <v>30</v>
      </c>
      <c r="C28" s="12">
        <v>30</v>
      </c>
      <c r="D28" s="12">
        <v>30</v>
      </c>
      <c r="E28" s="12">
        <v>30</v>
      </c>
      <c r="F28" s="12">
        <v>130</v>
      </c>
      <c r="G28" s="12">
        <v>200</v>
      </c>
      <c r="H28" s="31">
        <v>200</v>
      </c>
      <c r="I28" s="31">
        <v>200</v>
      </c>
      <c r="J28" s="31">
        <v>130</v>
      </c>
      <c r="K28" s="31">
        <v>30</v>
      </c>
      <c r="L28" s="31">
        <v>30</v>
      </c>
      <c r="M28" s="31">
        <v>30</v>
      </c>
      <c r="N28" s="110">
        <f t="shared" si="0"/>
        <v>1070</v>
      </c>
      <c r="O28" s="36"/>
    </row>
    <row r="29" spans="1:16" ht="31.5">
      <c r="A29" s="108" t="s">
        <v>22</v>
      </c>
      <c r="B29" s="12">
        <v>40</v>
      </c>
      <c r="C29" s="12">
        <v>40</v>
      </c>
      <c r="D29" s="12">
        <v>40</v>
      </c>
      <c r="E29" s="12">
        <v>40</v>
      </c>
      <c r="F29" s="12">
        <v>55</v>
      </c>
      <c r="G29" s="12">
        <v>70</v>
      </c>
      <c r="H29" s="31">
        <v>70</v>
      </c>
      <c r="I29" s="31">
        <v>70</v>
      </c>
      <c r="J29" s="31">
        <v>55</v>
      </c>
      <c r="K29" s="31">
        <v>40</v>
      </c>
      <c r="L29" s="31">
        <v>40</v>
      </c>
      <c r="M29" s="31">
        <v>10</v>
      </c>
      <c r="N29" s="110">
        <f t="shared" si="0"/>
        <v>570</v>
      </c>
      <c r="O29" s="36"/>
    </row>
    <row r="30" spans="1:16" ht="47.25">
      <c r="A30" s="108" t="s">
        <v>33</v>
      </c>
      <c r="B30" s="12">
        <v>3</v>
      </c>
      <c r="C30" s="12">
        <v>6</v>
      </c>
      <c r="D30" s="12">
        <v>5</v>
      </c>
      <c r="E30" s="12">
        <v>3</v>
      </c>
      <c r="F30" s="12">
        <v>5</v>
      </c>
      <c r="G30" s="12">
        <v>5</v>
      </c>
      <c r="H30" s="31">
        <v>5</v>
      </c>
      <c r="I30" s="31">
        <v>5</v>
      </c>
      <c r="J30" s="31">
        <v>6</v>
      </c>
      <c r="K30" s="31">
        <v>3</v>
      </c>
      <c r="L30" s="31">
        <v>3</v>
      </c>
      <c r="M30" s="31">
        <v>2</v>
      </c>
      <c r="N30" s="110">
        <f t="shared" si="0"/>
        <v>51</v>
      </c>
      <c r="O30" s="36"/>
    </row>
    <row r="31" spans="1:16" s="39" customFormat="1" ht="31.5">
      <c r="A31" s="108" t="s">
        <v>34</v>
      </c>
      <c r="B31" s="12">
        <v>2</v>
      </c>
      <c r="C31" s="12">
        <v>3</v>
      </c>
      <c r="D31" s="12">
        <v>4</v>
      </c>
      <c r="E31" s="12">
        <v>2</v>
      </c>
      <c r="F31" s="12">
        <v>1</v>
      </c>
      <c r="G31" s="12">
        <v>5</v>
      </c>
      <c r="H31" s="31">
        <v>5</v>
      </c>
      <c r="I31" s="31">
        <v>5</v>
      </c>
      <c r="J31" s="31">
        <v>2</v>
      </c>
      <c r="K31" s="31">
        <v>1</v>
      </c>
      <c r="L31" s="31">
        <v>1</v>
      </c>
      <c r="M31" s="31">
        <v>1</v>
      </c>
      <c r="N31" s="110">
        <f t="shared" si="0"/>
        <v>32</v>
      </c>
      <c r="O31" s="86"/>
      <c r="P31" s="45"/>
    </row>
    <row r="32" spans="1:16" s="39" customFormat="1">
      <c r="A32" s="106" t="s">
        <v>157</v>
      </c>
      <c r="B32" s="12">
        <v>330</v>
      </c>
      <c r="C32" s="12">
        <v>330</v>
      </c>
      <c r="D32" s="12">
        <v>330</v>
      </c>
      <c r="E32" s="12">
        <v>330</v>
      </c>
      <c r="F32" s="12">
        <v>330</v>
      </c>
      <c r="G32" s="12">
        <v>330</v>
      </c>
      <c r="H32" s="31">
        <v>330</v>
      </c>
      <c r="I32" s="31">
        <v>330</v>
      </c>
      <c r="J32" s="31">
        <v>330</v>
      </c>
      <c r="K32" s="31">
        <v>330</v>
      </c>
      <c r="L32" s="31">
        <v>330</v>
      </c>
      <c r="M32" s="31">
        <v>330</v>
      </c>
      <c r="N32" s="110">
        <f t="shared" si="0"/>
        <v>3960</v>
      </c>
      <c r="O32" s="86"/>
      <c r="P32" s="45"/>
    </row>
    <row r="33" spans="1:16" s="39" customFormat="1" ht="48" customHeight="1">
      <c r="A33" s="109" t="s">
        <v>37</v>
      </c>
      <c r="B33" s="12">
        <v>13</v>
      </c>
      <c r="C33" s="12">
        <v>13</v>
      </c>
      <c r="D33" s="12">
        <v>15</v>
      </c>
      <c r="E33" s="12">
        <v>35</v>
      </c>
      <c r="F33" s="12">
        <v>55</v>
      </c>
      <c r="G33" s="12">
        <v>135</v>
      </c>
      <c r="H33" s="31">
        <v>100</v>
      </c>
      <c r="I33" s="31">
        <v>70</v>
      </c>
      <c r="J33" s="31">
        <v>130</v>
      </c>
      <c r="K33" s="31">
        <v>5</v>
      </c>
      <c r="L33" s="31">
        <v>5</v>
      </c>
      <c r="M33" s="31">
        <v>20</v>
      </c>
      <c r="N33" s="110">
        <f t="shared" si="0"/>
        <v>596</v>
      </c>
      <c r="O33" s="86"/>
      <c r="P33" s="45"/>
    </row>
    <row r="34" spans="1:16" ht="63">
      <c r="A34" s="108" t="s">
        <v>38</v>
      </c>
      <c r="B34" s="12">
        <v>23</v>
      </c>
      <c r="C34" s="12">
        <v>15</v>
      </c>
      <c r="D34" s="12">
        <v>25</v>
      </c>
      <c r="E34" s="12">
        <v>30</v>
      </c>
      <c r="F34" s="12">
        <v>40</v>
      </c>
      <c r="G34" s="12">
        <v>70</v>
      </c>
      <c r="H34" s="31">
        <v>80</v>
      </c>
      <c r="I34" s="31">
        <v>60</v>
      </c>
      <c r="J34" s="31">
        <v>60</v>
      </c>
      <c r="K34" s="31">
        <v>15</v>
      </c>
      <c r="L34" s="31">
        <v>15</v>
      </c>
      <c r="M34" s="31">
        <v>20</v>
      </c>
      <c r="N34" s="110">
        <f t="shared" si="0"/>
        <v>453</v>
      </c>
      <c r="O34" s="36"/>
    </row>
    <row r="35" spans="1:16" ht="27" customHeight="1">
      <c r="A35" s="111" t="s">
        <v>42</v>
      </c>
      <c r="B35" s="112">
        <f>SUM(B5:B34)</f>
        <v>3179</v>
      </c>
      <c r="C35" s="112">
        <f t="shared" ref="C35:N35" si="1">SUM(C5:C34)</f>
        <v>3440</v>
      </c>
      <c r="D35" s="112">
        <f t="shared" si="1"/>
        <v>3446</v>
      </c>
      <c r="E35" s="112">
        <f t="shared" si="1"/>
        <v>3975</v>
      </c>
      <c r="F35" s="112">
        <f t="shared" si="1"/>
        <v>4533</v>
      </c>
      <c r="G35" s="112">
        <f t="shared" si="1"/>
        <v>6041</v>
      </c>
      <c r="H35" s="112">
        <f t="shared" si="1"/>
        <v>7115</v>
      </c>
      <c r="I35" s="112">
        <f t="shared" si="1"/>
        <v>7248</v>
      </c>
      <c r="J35" s="112">
        <f t="shared" si="1"/>
        <v>5268</v>
      </c>
      <c r="K35" s="112">
        <f t="shared" si="1"/>
        <v>3565</v>
      </c>
      <c r="L35" s="112">
        <f t="shared" si="1"/>
        <v>3421</v>
      </c>
      <c r="M35" s="112">
        <f t="shared" si="1"/>
        <v>2980</v>
      </c>
      <c r="N35" s="112">
        <f t="shared" si="1"/>
        <v>54211</v>
      </c>
      <c r="O35" s="36"/>
    </row>
    <row r="36" spans="1:16">
      <c r="F36" s="36"/>
      <c r="G36" s="36"/>
      <c r="H36" s="36"/>
      <c r="I36" s="36"/>
      <c r="J36" s="36"/>
    </row>
    <row r="37" spans="1:16">
      <c r="F37" s="36"/>
      <c r="G37" s="36"/>
      <c r="H37" s="36"/>
      <c r="I37" s="36"/>
      <c r="J37" s="36"/>
    </row>
    <row r="38" spans="1:16" ht="18.75">
      <c r="A38" s="84" t="s">
        <v>131</v>
      </c>
      <c r="F38" s="36"/>
      <c r="G38" s="36"/>
      <c r="H38" s="36"/>
      <c r="I38" s="36"/>
      <c r="J38" s="36"/>
    </row>
    <row r="39" spans="1:16">
      <c r="F39" s="36"/>
      <c r="G39" s="36"/>
      <c r="H39" s="36"/>
      <c r="I39" s="36"/>
      <c r="J39" s="36"/>
    </row>
    <row r="40" spans="1:16">
      <c r="F40" s="36"/>
      <c r="G40" s="36"/>
      <c r="H40" s="36"/>
      <c r="I40" s="36"/>
      <c r="J40" s="36"/>
    </row>
    <row r="41" spans="1:16">
      <c r="F41" s="36"/>
      <c r="G41" s="36"/>
      <c r="H41" s="36"/>
      <c r="I41" s="36"/>
      <c r="J41" s="36"/>
    </row>
  </sheetData>
  <autoFilter ref="A3:N30">
    <sortState ref="A6:N36">
      <sortCondition ref="A3:A32"/>
    </sortState>
  </autoFilter>
  <mergeCells count="5">
    <mergeCell ref="A3:A4"/>
    <mergeCell ref="A1:G1"/>
    <mergeCell ref="A2:N2"/>
    <mergeCell ref="H1:N1"/>
    <mergeCell ref="N3:N4"/>
  </mergeCells>
  <pageMargins left="0" right="0" top="0" bottom="0" header="0" footer="0"/>
  <pageSetup paperSize="9" scale="55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7"/>
  <sheetViews>
    <sheetView tabSelected="1" view="pageBreakPreview" zoomScale="85" zoomScaleNormal="75" zoomScaleSheetLayoutView="85" workbookViewId="0">
      <selection activeCell="D19" sqref="D19"/>
    </sheetView>
  </sheetViews>
  <sheetFormatPr defaultRowHeight="15"/>
  <cols>
    <col min="1" max="1" width="25.5703125" customWidth="1"/>
    <col min="2" max="2" width="18.42578125" customWidth="1"/>
    <col min="3" max="3" width="16.42578125" customWidth="1"/>
    <col min="4" max="4" width="16.5703125" customWidth="1"/>
    <col min="5" max="5" width="26.28515625" customWidth="1"/>
    <col min="6" max="6" width="8.7109375" customWidth="1"/>
    <col min="7" max="7" width="9.140625" hidden="1" customWidth="1"/>
  </cols>
  <sheetData>
    <row r="2" spans="1:7" ht="113.25" customHeight="1">
      <c r="D2" s="96" t="s">
        <v>187</v>
      </c>
      <c r="E2" s="96"/>
      <c r="F2" s="96"/>
      <c r="G2" s="96"/>
    </row>
    <row r="3" spans="1:7" ht="25.5" customHeight="1">
      <c r="A3" s="159" t="s">
        <v>147</v>
      </c>
      <c r="B3" s="159"/>
      <c r="C3" s="159"/>
      <c r="D3" s="159"/>
      <c r="E3" s="159"/>
    </row>
    <row r="4" spans="1:7" ht="37.5" customHeight="1">
      <c r="A4" s="99" t="s">
        <v>142</v>
      </c>
      <c r="B4" s="99"/>
      <c r="C4" s="99"/>
      <c r="D4" s="99"/>
      <c r="E4" s="99"/>
    </row>
    <row r="5" spans="1:7" ht="21.75" customHeight="1">
      <c r="A5" s="100" t="s">
        <v>143</v>
      </c>
      <c r="B5" s="100"/>
      <c r="C5" s="100"/>
      <c r="D5" s="100"/>
      <c r="E5" s="100"/>
    </row>
    <row r="6" spans="1:7" ht="24" customHeight="1">
      <c r="A6" s="159" t="s">
        <v>171</v>
      </c>
      <c r="B6" s="159"/>
      <c r="C6" s="159"/>
      <c r="D6" s="159"/>
      <c r="E6" s="159"/>
    </row>
    <row r="7" spans="1:7" ht="20.25" customHeight="1">
      <c r="A7" s="100" t="s">
        <v>144</v>
      </c>
      <c r="B7" s="100"/>
      <c r="C7" s="100"/>
      <c r="D7" s="100"/>
      <c r="E7" s="100"/>
    </row>
    <row r="8" spans="1:7" ht="63">
      <c r="A8" s="17" t="s">
        <v>121</v>
      </c>
      <c r="B8" s="17" t="s">
        <v>136</v>
      </c>
      <c r="C8" s="17" t="s">
        <v>137</v>
      </c>
      <c r="D8" s="17" t="s">
        <v>122</v>
      </c>
      <c r="E8" s="14" t="s">
        <v>133</v>
      </c>
    </row>
    <row r="9" spans="1:7" ht="28.5" customHeight="1">
      <c r="A9" s="18" t="s">
        <v>138</v>
      </c>
      <c r="B9" s="19"/>
      <c r="C9" s="19"/>
      <c r="D9" s="19"/>
      <c r="E9" s="5"/>
    </row>
    <row r="10" spans="1:7" ht="29.25" customHeight="1">
      <c r="A10" s="18" t="s">
        <v>139</v>
      </c>
      <c r="B10" s="19"/>
      <c r="C10" s="19"/>
      <c r="D10" s="19"/>
      <c r="E10" s="5"/>
    </row>
    <row r="11" spans="1:7" ht="15.75">
      <c r="A11" s="18" t="s">
        <v>140</v>
      </c>
      <c r="B11" s="20"/>
      <c r="C11" s="20"/>
      <c r="D11" s="19"/>
      <c r="E11" s="5"/>
    </row>
    <row r="12" spans="1:7" ht="25.5" customHeight="1">
      <c r="A12" s="21" t="s">
        <v>141</v>
      </c>
      <c r="B12" s="20"/>
      <c r="C12" s="20"/>
      <c r="D12" s="20"/>
      <c r="E12" s="5"/>
    </row>
    <row r="13" spans="1:7" ht="15.75">
      <c r="A13" s="21" t="s">
        <v>134</v>
      </c>
      <c r="B13" s="20"/>
      <c r="C13" s="20"/>
      <c r="D13" s="20"/>
      <c r="E13" s="5"/>
    </row>
    <row r="14" spans="1:7" ht="15.75">
      <c r="A14" s="21" t="s">
        <v>135</v>
      </c>
      <c r="B14" s="20"/>
      <c r="C14" s="20"/>
      <c r="D14" s="20"/>
      <c r="E14" s="5"/>
    </row>
    <row r="16" spans="1:7" ht="17.25" customHeight="1">
      <c r="A16" s="98" t="s">
        <v>145</v>
      </c>
      <c r="B16" s="98"/>
      <c r="C16" s="27"/>
      <c r="D16" s="27"/>
      <c r="E16" s="27"/>
    </row>
    <row r="17" spans="1:5" ht="14.25" customHeight="1">
      <c r="A17" s="97" t="s">
        <v>146</v>
      </c>
      <c r="B17" s="97"/>
      <c r="C17" s="97"/>
      <c r="D17" s="97"/>
      <c r="E17" s="97"/>
    </row>
  </sheetData>
  <mergeCells count="8">
    <mergeCell ref="D2:G2"/>
    <mergeCell ref="A17:E17"/>
    <mergeCell ref="A16:B16"/>
    <mergeCell ref="A6:E6"/>
    <mergeCell ref="A3:E3"/>
    <mergeCell ref="A4:E4"/>
    <mergeCell ref="A5:E5"/>
    <mergeCell ref="A7:E7"/>
  </mergeCells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48"/>
  <sheetViews>
    <sheetView view="pageBreakPreview" zoomScale="75" zoomScaleNormal="100" zoomScaleSheetLayoutView="75" workbookViewId="0">
      <pane xSplit="1" topLeftCell="B1" activePane="topRight" state="frozen"/>
      <selection pane="topRight" activeCell="B48" sqref="B48"/>
    </sheetView>
  </sheetViews>
  <sheetFormatPr defaultRowHeight="15.75"/>
  <cols>
    <col min="1" max="1" width="29.5703125" style="6" customWidth="1"/>
    <col min="2" max="2" width="11.28515625" style="6" customWidth="1"/>
    <col min="3" max="3" width="12.28515625" style="6" customWidth="1"/>
    <col min="4" max="4" width="10.7109375" style="6" customWidth="1"/>
    <col min="5" max="6" width="9.140625" style="6" hidden="1" customWidth="1"/>
    <col min="7" max="8" width="10.5703125" style="6" customWidth="1"/>
    <col min="9" max="9" width="10.28515625" style="6" customWidth="1"/>
    <col min="10" max="11" width="9.140625" style="6" hidden="1" customWidth="1"/>
    <col min="12" max="12" width="9.140625" style="6" customWidth="1"/>
    <col min="13" max="13" width="10.140625" style="41" customWidth="1"/>
    <col min="14" max="14" width="11.5703125" style="41" customWidth="1"/>
    <col min="15" max="16" width="10" style="6" hidden="1" customWidth="1"/>
    <col min="17" max="18" width="9.140625" style="6" hidden="1" customWidth="1"/>
    <col min="19" max="19" width="10.28515625" style="41" customWidth="1"/>
    <col min="20" max="20" width="10.42578125" style="6" customWidth="1"/>
    <col min="21" max="21" width="11.140625" style="6" customWidth="1"/>
    <col min="22" max="23" width="0" style="6" hidden="1" customWidth="1"/>
    <col min="24" max="24" width="11" style="6" customWidth="1"/>
    <col min="25" max="25" width="9.140625" style="6" hidden="1" customWidth="1"/>
    <col min="26" max="26" width="5.42578125" style="6" customWidth="1"/>
    <col min="27" max="16384" width="9.140625" style="6"/>
  </cols>
  <sheetData>
    <row r="1" spans="1:26" ht="101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90" t="s">
        <v>179</v>
      </c>
      <c r="T1" s="90"/>
      <c r="U1" s="90"/>
      <c r="V1" s="90"/>
      <c r="W1" s="90"/>
      <c r="X1" s="90"/>
      <c r="Y1" s="91"/>
    </row>
    <row r="2" spans="1:26" ht="22.5" customHeight="1">
      <c r="A2" s="113" t="s">
        <v>176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6" ht="52.5" customHeight="1">
      <c r="A3" s="115" t="s">
        <v>44</v>
      </c>
      <c r="B3" s="104" t="s">
        <v>3</v>
      </c>
      <c r="C3" s="104" t="s">
        <v>173</v>
      </c>
      <c r="D3" s="104" t="s">
        <v>5</v>
      </c>
      <c r="E3" s="116" t="s">
        <v>148</v>
      </c>
      <c r="F3" s="116" t="s">
        <v>149</v>
      </c>
      <c r="G3" s="104" t="s">
        <v>6</v>
      </c>
      <c r="H3" s="104" t="s">
        <v>174</v>
      </c>
      <c r="I3" s="104" t="s">
        <v>8</v>
      </c>
      <c r="J3" s="116" t="s">
        <v>148</v>
      </c>
      <c r="K3" s="116" t="s">
        <v>150</v>
      </c>
      <c r="L3" s="104" t="s">
        <v>9</v>
      </c>
      <c r="M3" s="104" t="s">
        <v>175</v>
      </c>
      <c r="N3" s="104" t="s">
        <v>11</v>
      </c>
      <c r="O3" s="117" t="s">
        <v>153</v>
      </c>
      <c r="P3" s="117" t="s">
        <v>154</v>
      </c>
      <c r="Q3" s="116" t="s">
        <v>151</v>
      </c>
      <c r="R3" s="116" t="s">
        <v>152</v>
      </c>
      <c r="S3" s="104" t="s">
        <v>12</v>
      </c>
      <c r="T3" s="104" t="s">
        <v>13</v>
      </c>
      <c r="U3" s="104" t="s">
        <v>14</v>
      </c>
      <c r="V3" s="117" t="s">
        <v>155</v>
      </c>
      <c r="W3" s="117" t="s">
        <v>156</v>
      </c>
      <c r="X3" s="118" t="s">
        <v>45</v>
      </c>
      <c r="Z3" s="36"/>
    </row>
    <row r="4" spans="1:26" ht="36.75" customHeight="1">
      <c r="A4" s="119"/>
      <c r="B4" s="34" t="s">
        <v>46</v>
      </c>
      <c r="C4" s="34" t="s">
        <v>46</v>
      </c>
      <c r="D4" s="34" t="s">
        <v>46</v>
      </c>
      <c r="E4" s="34" t="s">
        <v>46</v>
      </c>
      <c r="F4" s="34" t="s">
        <v>46</v>
      </c>
      <c r="G4" s="34" t="s">
        <v>46</v>
      </c>
      <c r="H4" s="34" t="s">
        <v>46</v>
      </c>
      <c r="I4" s="34" t="s">
        <v>46</v>
      </c>
      <c r="J4" s="33" t="s">
        <v>46</v>
      </c>
      <c r="K4" s="33" t="s">
        <v>46</v>
      </c>
      <c r="L4" s="34" t="s">
        <v>46</v>
      </c>
      <c r="M4" s="34" t="s">
        <v>46</v>
      </c>
      <c r="N4" s="34" t="s">
        <v>46</v>
      </c>
      <c r="O4" s="34" t="s">
        <v>46</v>
      </c>
      <c r="P4" s="34" t="s">
        <v>46</v>
      </c>
      <c r="Q4" s="34" t="s">
        <v>46</v>
      </c>
      <c r="R4" s="34" t="s">
        <v>46</v>
      </c>
      <c r="S4" s="34" t="s">
        <v>46</v>
      </c>
      <c r="T4" s="34" t="s">
        <v>46</v>
      </c>
      <c r="U4" s="34" t="s">
        <v>46</v>
      </c>
      <c r="V4" s="34" t="s">
        <v>46</v>
      </c>
      <c r="W4" s="34" t="s">
        <v>46</v>
      </c>
      <c r="X4" s="120"/>
      <c r="Z4" s="36"/>
    </row>
    <row r="5" spans="1:26" s="24" customFormat="1" ht="39" customHeight="1">
      <c r="A5" s="109" t="s">
        <v>2</v>
      </c>
      <c r="B5" s="12">
        <v>6</v>
      </c>
      <c r="C5" s="12">
        <v>6</v>
      </c>
      <c r="D5" s="12">
        <v>4.05</v>
      </c>
      <c r="E5" s="33" t="e">
        <f>#REF!+#REF!+#REF!</f>
        <v>#REF!</v>
      </c>
      <c r="F5" s="33" t="e">
        <f>#REF!+#REF!+#REF!</f>
        <v>#REF!</v>
      </c>
      <c r="G5" s="12">
        <v>4.5999999999999996</v>
      </c>
      <c r="H5" s="12">
        <v>6</v>
      </c>
      <c r="I5" s="12">
        <v>6.37</v>
      </c>
      <c r="J5" s="33" t="e">
        <f>#REF!+#REF!+#REF!</f>
        <v>#REF!</v>
      </c>
      <c r="K5" s="33" t="e">
        <f>#REF!+#REF!+#REF!</f>
        <v>#REF!</v>
      </c>
      <c r="L5" s="12">
        <v>8</v>
      </c>
      <c r="M5" s="12">
        <v>8</v>
      </c>
      <c r="N5" s="12">
        <v>5</v>
      </c>
      <c r="O5" s="9" t="e">
        <f>#REF!+#REF!+#REF!</f>
        <v>#REF!</v>
      </c>
      <c r="P5" s="9" t="e">
        <f>#REF!+#REF!+#REF!</f>
        <v>#REF!</v>
      </c>
      <c r="Q5" s="9" t="e">
        <f t="shared" ref="Q5:Q45" si="0">E5+J5+O5</f>
        <v>#REF!</v>
      </c>
      <c r="R5" s="9" t="e">
        <f t="shared" ref="R5:R45" si="1">F5+K5+P5</f>
        <v>#REF!</v>
      </c>
      <c r="S5" s="12">
        <v>6.2</v>
      </c>
      <c r="T5" s="12">
        <v>6</v>
      </c>
      <c r="U5" s="12">
        <v>7</v>
      </c>
      <c r="V5" s="9" t="e">
        <f>#REF!+#REF!+#REF!</f>
        <v>#REF!</v>
      </c>
      <c r="W5" s="9" t="e">
        <f>#REF!+#REF!+#REF!</f>
        <v>#REF!</v>
      </c>
      <c r="X5" s="124">
        <f>B5+C5+D5+G5+H5+I5+L5+M5+N5+S5+T5+U5</f>
        <v>73.22</v>
      </c>
      <c r="Y5" s="46"/>
      <c r="Z5" s="87"/>
    </row>
    <row r="6" spans="1:26" s="24" customFormat="1" ht="68.25" customHeight="1">
      <c r="A6" s="109" t="s">
        <v>43</v>
      </c>
      <c r="B6" s="12">
        <v>2.2000000000000002</v>
      </c>
      <c r="C6" s="12">
        <v>1.6</v>
      </c>
      <c r="D6" s="12">
        <v>1</v>
      </c>
      <c r="E6" s="33" t="e">
        <f>#REF!+#REF!+#REF!</f>
        <v>#REF!</v>
      </c>
      <c r="F6" s="33" t="e">
        <f>#REF!+#REF!+#REF!</f>
        <v>#REF!</v>
      </c>
      <c r="G6" s="12">
        <v>0.3</v>
      </c>
      <c r="H6" s="12">
        <v>0.3</v>
      </c>
      <c r="I6" s="12">
        <v>0.2</v>
      </c>
      <c r="J6" s="33" t="e">
        <f>#REF!+#REF!+#REF!</f>
        <v>#REF!</v>
      </c>
      <c r="K6" s="33" t="e">
        <f>#REF!+#REF!+#REF!</f>
        <v>#REF!</v>
      </c>
      <c r="L6" s="12">
        <v>0.1</v>
      </c>
      <c r="M6" s="12">
        <v>0.2</v>
      </c>
      <c r="N6" s="12">
        <v>0.4</v>
      </c>
      <c r="O6" s="9" t="e">
        <f>#REF!+#REF!+#REF!</f>
        <v>#REF!</v>
      </c>
      <c r="P6" s="9" t="e">
        <f>#REF!+#REF!+#REF!</f>
        <v>#REF!</v>
      </c>
      <c r="Q6" s="9" t="e">
        <f t="shared" si="0"/>
        <v>#REF!</v>
      </c>
      <c r="R6" s="9" t="e">
        <f t="shared" si="1"/>
        <v>#REF!</v>
      </c>
      <c r="S6" s="12">
        <v>0.8</v>
      </c>
      <c r="T6" s="12">
        <v>2.2000000000000002</v>
      </c>
      <c r="U6" s="12">
        <v>2.2999999999999998</v>
      </c>
      <c r="V6" s="9" t="e">
        <f>#REF!+#REF!+#REF!</f>
        <v>#REF!</v>
      </c>
      <c r="W6" s="9" t="e">
        <f>#REF!+#REF!+#REF!</f>
        <v>#REF!</v>
      </c>
      <c r="X6" s="124">
        <f t="shared" ref="X6:X45" si="2">B6+C6+D6+G6+H6+I6+L6+M6+N6+S6+T6+U6</f>
        <v>11.600000000000001</v>
      </c>
      <c r="Y6" s="46"/>
      <c r="Z6" s="87"/>
    </row>
    <row r="7" spans="1:26" s="24" customFormat="1" ht="50.25" customHeight="1">
      <c r="A7" s="109" t="s">
        <v>47</v>
      </c>
      <c r="B7" s="11">
        <v>5</v>
      </c>
      <c r="C7" s="11">
        <v>5</v>
      </c>
      <c r="D7" s="11">
        <v>4.5999999999999996</v>
      </c>
      <c r="E7" s="33" t="e">
        <f>#REF!+#REF!+#REF!</f>
        <v>#REF!</v>
      </c>
      <c r="F7" s="33" t="e">
        <f>#REF!+#REF!+#REF!</f>
        <v>#REF!</v>
      </c>
      <c r="G7" s="11">
        <v>3.7</v>
      </c>
      <c r="H7" s="11">
        <v>2.6</v>
      </c>
      <c r="I7" s="11">
        <v>3.4</v>
      </c>
      <c r="J7" s="33" t="e">
        <f>#REF!+#REF!+#REF!</f>
        <v>#REF!</v>
      </c>
      <c r="K7" s="33" t="e">
        <f>#REF!+#REF!+#REF!</f>
        <v>#REF!</v>
      </c>
      <c r="L7" s="11">
        <v>2.2000000000000002</v>
      </c>
      <c r="M7" s="11">
        <v>1.9</v>
      </c>
      <c r="N7" s="11">
        <v>2.4700000000000002</v>
      </c>
      <c r="O7" s="9" t="e">
        <f>#REF!+#REF!+#REF!</f>
        <v>#REF!</v>
      </c>
      <c r="P7" s="9" t="e">
        <f>#REF!+#REF!+#REF!</f>
        <v>#REF!</v>
      </c>
      <c r="Q7" s="9" t="e">
        <f t="shared" si="0"/>
        <v>#REF!</v>
      </c>
      <c r="R7" s="9" t="e">
        <f t="shared" si="1"/>
        <v>#REF!</v>
      </c>
      <c r="S7" s="11">
        <v>4.2</v>
      </c>
      <c r="T7" s="34">
        <v>4.3</v>
      </c>
      <c r="U7" s="11">
        <v>4.5</v>
      </c>
      <c r="V7" s="9" t="e">
        <f>#REF!+#REF!+#REF!</f>
        <v>#REF!</v>
      </c>
      <c r="W7" s="9" t="e">
        <f>#REF!+#REF!+#REF!</f>
        <v>#REF!</v>
      </c>
      <c r="X7" s="124">
        <f t="shared" si="2"/>
        <v>43.87</v>
      </c>
      <c r="Y7" s="46"/>
      <c r="Z7" s="87"/>
    </row>
    <row r="8" spans="1:26" s="24" customFormat="1" ht="31.5">
      <c r="A8" s="109" t="s">
        <v>16</v>
      </c>
      <c r="B8" s="11">
        <v>6.5</v>
      </c>
      <c r="C8" s="11">
        <v>7</v>
      </c>
      <c r="D8" s="11">
        <v>7</v>
      </c>
      <c r="E8" s="33" t="e">
        <f>#REF!+#REF!+#REF!</f>
        <v>#REF!</v>
      </c>
      <c r="F8" s="33" t="e">
        <f>#REF!+#REF!+#REF!</f>
        <v>#REF!</v>
      </c>
      <c r="G8" s="11">
        <v>5.38</v>
      </c>
      <c r="H8" s="11">
        <v>4.5</v>
      </c>
      <c r="I8" s="11">
        <v>3.3</v>
      </c>
      <c r="J8" s="33" t="e">
        <f>#REF!+#REF!+#REF!</f>
        <v>#REF!</v>
      </c>
      <c r="K8" s="33" t="e">
        <f>#REF!+#REF!+#REF!</f>
        <v>#REF!</v>
      </c>
      <c r="L8" s="11">
        <v>3.5</v>
      </c>
      <c r="M8" s="11">
        <v>3.5</v>
      </c>
      <c r="N8" s="11">
        <v>4.8</v>
      </c>
      <c r="O8" s="9" t="e">
        <f>#REF!+#REF!+#REF!</f>
        <v>#REF!</v>
      </c>
      <c r="P8" s="9" t="e">
        <f>#REF!+#REF!+#REF!</f>
        <v>#REF!</v>
      </c>
      <c r="Q8" s="9" t="e">
        <f t="shared" si="0"/>
        <v>#REF!</v>
      </c>
      <c r="R8" s="9" t="e">
        <f t="shared" si="1"/>
        <v>#REF!</v>
      </c>
      <c r="S8" s="11">
        <v>6.2</v>
      </c>
      <c r="T8" s="34">
        <v>7</v>
      </c>
      <c r="U8" s="11">
        <v>9</v>
      </c>
      <c r="V8" s="9" t="e">
        <f>#REF!+#REF!+#REF!</f>
        <v>#REF!</v>
      </c>
      <c r="W8" s="9" t="e">
        <f>#REF!+#REF!+#REF!</f>
        <v>#REF!</v>
      </c>
      <c r="X8" s="124">
        <f t="shared" si="2"/>
        <v>67.680000000000007</v>
      </c>
      <c r="Y8" s="46"/>
      <c r="Z8" s="87"/>
    </row>
    <row r="9" spans="1:26" s="24" customFormat="1" ht="33" customHeight="1">
      <c r="A9" s="109" t="s">
        <v>17</v>
      </c>
      <c r="B9" s="11">
        <v>3.7</v>
      </c>
      <c r="C9" s="11">
        <v>4</v>
      </c>
      <c r="D9" s="11">
        <v>4</v>
      </c>
      <c r="E9" s="33" t="e">
        <f>#REF!+#REF!+#REF!</f>
        <v>#REF!</v>
      </c>
      <c r="F9" s="33" t="e">
        <f>#REF!+#REF!+#REF!</f>
        <v>#REF!</v>
      </c>
      <c r="G9" s="11">
        <v>4.7300000000000004</v>
      </c>
      <c r="H9" s="11">
        <v>4.5</v>
      </c>
      <c r="I9" s="11">
        <v>1.4</v>
      </c>
      <c r="J9" s="33" t="e">
        <f>#REF!+#REF!+#REF!</f>
        <v>#REF!</v>
      </c>
      <c r="K9" s="33" t="e">
        <f>#REF!+#REF!+#REF!</f>
        <v>#REF!</v>
      </c>
      <c r="L9" s="11">
        <v>3.9</v>
      </c>
      <c r="M9" s="11">
        <v>2.4</v>
      </c>
      <c r="N9" s="11">
        <v>4.4000000000000004</v>
      </c>
      <c r="O9" s="9" t="e">
        <f>#REF!+#REF!+#REF!</f>
        <v>#REF!</v>
      </c>
      <c r="P9" s="9" t="e">
        <f>#REF!+#REF!+#REF!</f>
        <v>#REF!</v>
      </c>
      <c r="Q9" s="9" t="e">
        <f t="shared" si="0"/>
        <v>#REF!</v>
      </c>
      <c r="R9" s="9" t="e">
        <f t="shared" si="1"/>
        <v>#REF!</v>
      </c>
      <c r="S9" s="11">
        <v>4.4000000000000004</v>
      </c>
      <c r="T9" s="34">
        <v>3.6</v>
      </c>
      <c r="U9" s="11">
        <v>5</v>
      </c>
      <c r="V9" s="9" t="e">
        <f>#REF!+#REF!+#REF!</f>
        <v>#REF!</v>
      </c>
      <c r="W9" s="9" t="e">
        <f>#REF!+#REF!+#REF!</f>
        <v>#REF!</v>
      </c>
      <c r="X9" s="124">
        <f t="shared" si="2"/>
        <v>46.029999999999994</v>
      </c>
      <c r="Y9" s="46"/>
      <c r="Z9" s="87"/>
    </row>
    <row r="10" spans="1:26" s="24" customFormat="1" ht="32.25" customHeight="1">
      <c r="A10" s="109" t="s">
        <v>18</v>
      </c>
      <c r="B10" s="11">
        <v>4.5</v>
      </c>
      <c r="C10" s="11">
        <v>6.1</v>
      </c>
      <c r="D10" s="11">
        <v>5.8</v>
      </c>
      <c r="E10" s="33" t="e">
        <f>#REF!+#REF!+#REF!</f>
        <v>#REF!</v>
      </c>
      <c r="F10" s="33" t="e">
        <f>#REF!+#REF!+#REF!</f>
        <v>#REF!</v>
      </c>
      <c r="G10" s="11">
        <v>5.7</v>
      </c>
      <c r="H10" s="11">
        <v>5</v>
      </c>
      <c r="I10" s="11">
        <v>3.6</v>
      </c>
      <c r="J10" s="33" t="e">
        <f>#REF!+#REF!+#REF!</f>
        <v>#REF!</v>
      </c>
      <c r="K10" s="33" t="e">
        <f>#REF!+#REF!+#REF!</f>
        <v>#REF!</v>
      </c>
      <c r="L10" s="11">
        <v>2.4</v>
      </c>
      <c r="M10" s="11">
        <v>1.8</v>
      </c>
      <c r="N10" s="11">
        <v>8.1</v>
      </c>
      <c r="O10" s="9" t="e">
        <f>#REF!+#REF!+#REF!</f>
        <v>#REF!</v>
      </c>
      <c r="P10" s="9" t="e">
        <f>#REF!+#REF!+#REF!</f>
        <v>#REF!</v>
      </c>
      <c r="Q10" s="9" t="e">
        <f t="shared" si="0"/>
        <v>#REF!</v>
      </c>
      <c r="R10" s="9" t="e">
        <f t="shared" si="1"/>
        <v>#REF!</v>
      </c>
      <c r="S10" s="11">
        <v>9</v>
      </c>
      <c r="T10" s="34">
        <v>6.6</v>
      </c>
      <c r="U10" s="11">
        <v>7.5</v>
      </c>
      <c r="V10" s="9" t="e">
        <f>#REF!+#REF!+#REF!</f>
        <v>#REF!</v>
      </c>
      <c r="W10" s="9" t="e">
        <f>#REF!+#REF!+#REF!</f>
        <v>#REF!</v>
      </c>
      <c r="X10" s="124">
        <f t="shared" si="2"/>
        <v>66.099999999999994</v>
      </c>
      <c r="Y10" s="46"/>
      <c r="Z10" s="87"/>
    </row>
    <row r="11" spans="1:26" s="24" customFormat="1">
      <c r="A11" s="109" t="s">
        <v>19</v>
      </c>
      <c r="B11" s="11">
        <v>12.7</v>
      </c>
      <c r="C11" s="11">
        <v>9.1</v>
      </c>
      <c r="D11" s="11">
        <v>9.5</v>
      </c>
      <c r="E11" s="33" t="e">
        <f>#REF!+#REF!+#REF!</f>
        <v>#REF!</v>
      </c>
      <c r="F11" s="33" t="e">
        <f>#REF!+#REF!+#REF!</f>
        <v>#REF!</v>
      </c>
      <c r="G11" s="11">
        <v>8.1999999999999993</v>
      </c>
      <c r="H11" s="11">
        <v>6</v>
      </c>
      <c r="I11" s="11">
        <v>6.6</v>
      </c>
      <c r="J11" s="33" t="e">
        <f>#REF!+#REF!+#REF!</f>
        <v>#REF!</v>
      </c>
      <c r="K11" s="33" t="e">
        <f>#REF!+#REF!+#REF!</f>
        <v>#REF!</v>
      </c>
      <c r="L11" s="11">
        <v>4.88</v>
      </c>
      <c r="M11" s="11">
        <v>4.7</v>
      </c>
      <c r="N11" s="11">
        <v>4.8</v>
      </c>
      <c r="O11" s="9" t="e">
        <f>#REF!+#REF!+#REF!</f>
        <v>#REF!</v>
      </c>
      <c r="P11" s="9" t="e">
        <f>#REF!+#REF!+#REF!</f>
        <v>#REF!</v>
      </c>
      <c r="Q11" s="9" t="e">
        <f t="shared" si="0"/>
        <v>#REF!</v>
      </c>
      <c r="R11" s="9" t="e">
        <f t="shared" si="1"/>
        <v>#REF!</v>
      </c>
      <c r="S11" s="11">
        <v>10.7</v>
      </c>
      <c r="T11" s="34">
        <v>6</v>
      </c>
      <c r="U11" s="11">
        <v>10</v>
      </c>
      <c r="V11" s="9" t="e">
        <f>#REF!+#REF!+#REF!</f>
        <v>#REF!</v>
      </c>
      <c r="W11" s="9" t="e">
        <f>#REF!+#REF!+#REF!</f>
        <v>#REF!</v>
      </c>
      <c r="X11" s="124">
        <f t="shared" si="2"/>
        <v>93.18</v>
      </c>
      <c r="Y11" s="46"/>
      <c r="Z11" s="87"/>
    </row>
    <row r="12" spans="1:26" s="24" customFormat="1">
      <c r="A12" s="109" t="s">
        <v>20</v>
      </c>
      <c r="B12" s="11">
        <v>22</v>
      </c>
      <c r="C12" s="11">
        <v>20</v>
      </c>
      <c r="D12" s="11">
        <v>23.9</v>
      </c>
      <c r="E12" s="33" t="e">
        <f>#REF!+#REF!+#REF!</f>
        <v>#REF!</v>
      </c>
      <c r="F12" s="33" t="e">
        <f>#REF!+#REF!+#REF!</f>
        <v>#REF!</v>
      </c>
      <c r="G12" s="11">
        <v>16</v>
      </c>
      <c r="H12" s="11">
        <v>15</v>
      </c>
      <c r="I12" s="11">
        <v>5.9</v>
      </c>
      <c r="J12" s="33" t="e">
        <f>#REF!+#REF!+#REF!</f>
        <v>#REF!</v>
      </c>
      <c r="K12" s="33" t="e">
        <f>#REF!+#REF!+#REF!</f>
        <v>#REF!</v>
      </c>
      <c r="L12" s="11">
        <v>5.16</v>
      </c>
      <c r="M12" s="11">
        <v>3.89</v>
      </c>
      <c r="N12" s="11">
        <v>7.3</v>
      </c>
      <c r="O12" s="9" t="e">
        <f>#REF!+#REF!+#REF!</f>
        <v>#REF!</v>
      </c>
      <c r="P12" s="9" t="e">
        <f>#REF!+#REF!+#REF!</f>
        <v>#REF!</v>
      </c>
      <c r="Q12" s="9" t="e">
        <f t="shared" si="0"/>
        <v>#REF!</v>
      </c>
      <c r="R12" s="9" t="e">
        <f t="shared" si="1"/>
        <v>#REF!</v>
      </c>
      <c r="S12" s="11">
        <v>10.46</v>
      </c>
      <c r="T12" s="34">
        <v>18.7</v>
      </c>
      <c r="U12" s="11">
        <v>18</v>
      </c>
      <c r="V12" s="9" t="e">
        <f>#REF!+#REF!+#REF!</f>
        <v>#REF!</v>
      </c>
      <c r="W12" s="9" t="e">
        <f>#REF!+#REF!+#REF!</f>
        <v>#REF!</v>
      </c>
      <c r="X12" s="124">
        <f t="shared" si="2"/>
        <v>166.31</v>
      </c>
      <c r="Y12" s="46"/>
      <c r="Z12" s="87"/>
    </row>
    <row r="13" spans="1:26" s="24" customFormat="1">
      <c r="A13" s="109" t="s">
        <v>54</v>
      </c>
      <c r="B13" s="37">
        <v>6.8</v>
      </c>
      <c r="C13" s="37">
        <v>5</v>
      </c>
      <c r="D13" s="37">
        <v>5.2</v>
      </c>
      <c r="E13" s="33" t="e">
        <f>#REF!+#REF!+#REF!</f>
        <v>#REF!</v>
      </c>
      <c r="F13" s="33" t="e">
        <f>#REF!+#REF!+#REF!</f>
        <v>#REF!</v>
      </c>
      <c r="G13" s="37">
        <v>3.4</v>
      </c>
      <c r="H13" s="37">
        <v>1.4</v>
      </c>
      <c r="I13" s="37">
        <v>1.4</v>
      </c>
      <c r="J13" s="33" t="e">
        <f>#REF!+#REF!+#REF!</f>
        <v>#REF!</v>
      </c>
      <c r="K13" s="33" t="e">
        <f>#REF!+#REF!+#REF!</f>
        <v>#REF!</v>
      </c>
      <c r="L13" s="37">
        <v>1.88</v>
      </c>
      <c r="M13" s="37">
        <v>0.8</v>
      </c>
      <c r="N13" s="37">
        <v>0.46</v>
      </c>
      <c r="O13" s="9" t="e">
        <f>#REF!+#REF!+#REF!</f>
        <v>#REF!</v>
      </c>
      <c r="P13" s="9" t="e">
        <f>#REF!+#REF!+#REF!</f>
        <v>#REF!</v>
      </c>
      <c r="Q13" s="9" t="e">
        <f t="shared" si="0"/>
        <v>#REF!</v>
      </c>
      <c r="R13" s="9" t="e">
        <f t="shared" si="1"/>
        <v>#REF!</v>
      </c>
      <c r="S13" s="37">
        <v>3.6</v>
      </c>
      <c r="T13" s="80">
        <v>5.47</v>
      </c>
      <c r="U13" s="37">
        <v>6</v>
      </c>
      <c r="V13" s="9" t="e">
        <f>#REF!+#REF!+#REF!</f>
        <v>#REF!</v>
      </c>
      <c r="W13" s="9" t="e">
        <f>#REF!+#REF!+#REF!</f>
        <v>#REF!</v>
      </c>
      <c r="X13" s="124">
        <f t="shared" si="2"/>
        <v>41.41</v>
      </c>
      <c r="Y13" s="46"/>
      <c r="Z13" s="87"/>
    </row>
    <row r="14" spans="1:26" s="24" customFormat="1" ht="32.25" customHeight="1">
      <c r="A14" s="109" t="s">
        <v>24</v>
      </c>
      <c r="B14" s="11">
        <v>3.89</v>
      </c>
      <c r="C14" s="11">
        <v>4</v>
      </c>
      <c r="D14" s="11">
        <v>3.87</v>
      </c>
      <c r="E14" s="33" t="e">
        <f>#REF!+#REF!+#REF!</f>
        <v>#REF!</v>
      </c>
      <c r="F14" s="33" t="e">
        <f>#REF!+#REF!+#REF!</f>
        <v>#REF!</v>
      </c>
      <c r="G14" s="11">
        <v>3.3</v>
      </c>
      <c r="H14" s="11">
        <v>1.76</v>
      </c>
      <c r="I14" s="11">
        <v>2</v>
      </c>
      <c r="J14" s="33" t="e">
        <f>#REF!+#REF!+#REF!</f>
        <v>#REF!</v>
      </c>
      <c r="K14" s="33" t="e">
        <f>#REF!+#REF!+#REF!</f>
        <v>#REF!</v>
      </c>
      <c r="L14" s="11">
        <v>1.7</v>
      </c>
      <c r="M14" s="11">
        <v>1</v>
      </c>
      <c r="N14" s="11">
        <v>2</v>
      </c>
      <c r="O14" s="9" t="e">
        <f>#REF!+#REF!+#REF!</f>
        <v>#REF!</v>
      </c>
      <c r="P14" s="9" t="e">
        <f>#REF!+#REF!+#REF!</f>
        <v>#REF!</v>
      </c>
      <c r="Q14" s="9" t="e">
        <f t="shared" si="0"/>
        <v>#REF!</v>
      </c>
      <c r="R14" s="9" t="e">
        <f t="shared" si="1"/>
        <v>#REF!</v>
      </c>
      <c r="S14" s="11">
        <v>2.2000000000000002</v>
      </c>
      <c r="T14" s="34">
        <v>3.56</v>
      </c>
      <c r="U14" s="11">
        <v>4</v>
      </c>
      <c r="V14" s="9" t="e">
        <f>#REF!+#REF!+#REF!</f>
        <v>#REF!</v>
      </c>
      <c r="W14" s="9" t="e">
        <f>#REF!+#REF!+#REF!</f>
        <v>#REF!</v>
      </c>
      <c r="X14" s="124">
        <f t="shared" si="2"/>
        <v>33.28</v>
      </c>
      <c r="Y14" s="46"/>
      <c r="Z14" s="87"/>
    </row>
    <row r="15" spans="1:26" s="24" customFormat="1" ht="31.5">
      <c r="A15" s="109" t="s">
        <v>58</v>
      </c>
      <c r="B15" s="11">
        <v>18.8</v>
      </c>
      <c r="C15" s="11">
        <v>16.5</v>
      </c>
      <c r="D15" s="11">
        <v>15.4</v>
      </c>
      <c r="E15" s="33" t="e">
        <f>#REF!+#REF!+#REF!</f>
        <v>#REF!</v>
      </c>
      <c r="F15" s="33" t="e">
        <f>#REF!+#REF!+#REF!</f>
        <v>#REF!</v>
      </c>
      <c r="G15" s="11">
        <v>7.35</v>
      </c>
      <c r="H15" s="11">
        <v>4.8</v>
      </c>
      <c r="I15" s="11">
        <v>4</v>
      </c>
      <c r="J15" s="33" t="e">
        <f>#REF!+#REF!+#REF!</f>
        <v>#REF!</v>
      </c>
      <c r="K15" s="33" t="e">
        <f>#REF!+#REF!+#REF!</f>
        <v>#REF!</v>
      </c>
      <c r="L15" s="11">
        <v>2.5</v>
      </c>
      <c r="M15" s="11">
        <v>3.6</v>
      </c>
      <c r="N15" s="11">
        <v>5</v>
      </c>
      <c r="O15" s="9" t="e">
        <f>#REF!+#REF!+#REF!</f>
        <v>#REF!</v>
      </c>
      <c r="P15" s="9" t="e">
        <f>#REF!+#REF!+#REF!</f>
        <v>#REF!</v>
      </c>
      <c r="Q15" s="9" t="e">
        <f t="shared" si="0"/>
        <v>#REF!</v>
      </c>
      <c r="R15" s="9" t="e">
        <f t="shared" si="1"/>
        <v>#REF!</v>
      </c>
      <c r="S15" s="11">
        <v>7.68</v>
      </c>
      <c r="T15" s="34">
        <v>18.899999999999999</v>
      </c>
      <c r="U15" s="11">
        <v>18</v>
      </c>
      <c r="V15" s="9" t="e">
        <f>#REF!+#REF!+#REF!</f>
        <v>#REF!</v>
      </c>
      <c r="W15" s="9" t="e">
        <f>#REF!+#REF!+#REF!</f>
        <v>#REF!</v>
      </c>
      <c r="X15" s="124">
        <f t="shared" si="2"/>
        <v>122.53</v>
      </c>
      <c r="Y15" s="46"/>
      <c r="Z15" s="87"/>
    </row>
    <row r="16" spans="1:26" s="28" customFormat="1">
      <c r="A16" s="109" t="s">
        <v>29</v>
      </c>
      <c r="B16" s="37">
        <v>118</v>
      </c>
      <c r="C16" s="37">
        <v>101</v>
      </c>
      <c r="D16" s="37">
        <v>94.7</v>
      </c>
      <c r="E16" s="33" t="e">
        <f>#REF!+#REF!+#REF!</f>
        <v>#REF!</v>
      </c>
      <c r="F16" s="33" t="e">
        <f>#REF!+#REF!+#REF!</f>
        <v>#REF!</v>
      </c>
      <c r="G16" s="37">
        <v>33.1</v>
      </c>
      <c r="H16" s="37">
        <v>6.7</v>
      </c>
      <c r="I16" s="37">
        <v>5.8</v>
      </c>
      <c r="J16" s="33" t="e">
        <f>#REF!+#REF!+#REF!</f>
        <v>#REF!</v>
      </c>
      <c r="K16" s="33" t="e">
        <f>#REF!+#REF!+#REF!</f>
        <v>#REF!</v>
      </c>
      <c r="L16" s="37">
        <v>4.8</v>
      </c>
      <c r="M16" s="37">
        <v>4.7</v>
      </c>
      <c r="N16" s="37">
        <v>4.7</v>
      </c>
      <c r="O16" s="9" t="e">
        <f>#REF!+#REF!+#REF!</f>
        <v>#REF!</v>
      </c>
      <c r="P16" s="9" t="e">
        <f>#REF!+#REF!+#REF!</f>
        <v>#REF!</v>
      </c>
      <c r="Q16" s="9" t="e">
        <f t="shared" si="0"/>
        <v>#REF!</v>
      </c>
      <c r="R16" s="9" t="e">
        <f t="shared" si="1"/>
        <v>#REF!</v>
      </c>
      <c r="S16" s="37">
        <v>45.7</v>
      </c>
      <c r="T16" s="80">
        <v>102</v>
      </c>
      <c r="U16" s="37">
        <v>120</v>
      </c>
      <c r="V16" s="9" t="e">
        <f>#REF!+#REF!+#REF!</f>
        <v>#REF!</v>
      </c>
      <c r="W16" s="9" t="e">
        <f>#REF!+#REF!+#REF!</f>
        <v>#REF!</v>
      </c>
      <c r="X16" s="124">
        <f t="shared" si="2"/>
        <v>641.20000000000005</v>
      </c>
      <c r="Y16" s="46"/>
      <c r="Z16" s="87"/>
    </row>
    <row r="17" spans="1:26" s="24" customFormat="1" ht="31.5">
      <c r="A17" s="109" t="s">
        <v>30</v>
      </c>
      <c r="B17" s="11">
        <v>24.1</v>
      </c>
      <c r="C17" s="11">
        <v>24.3</v>
      </c>
      <c r="D17" s="11">
        <v>22.3</v>
      </c>
      <c r="E17" s="33" t="e">
        <f>#REF!+#REF!+#REF!</f>
        <v>#REF!</v>
      </c>
      <c r="F17" s="33" t="e">
        <f>#REF!+#REF!+#REF!</f>
        <v>#REF!</v>
      </c>
      <c r="G17" s="11">
        <v>5</v>
      </c>
      <c r="H17" s="11">
        <v>0.5</v>
      </c>
      <c r="I17" s="11">
        <v>0.4</v>
      </c>
      <c r="J17" s="33" t="e">
        <f>#REF!+#REF!+#REF!</f>
        <v>#REF!</v>
      </c>
      <c r="K17" s="33" t="e">
        <f>#REF!+#REF!+#REF!</f>
        <v>#REF!</v>
      </c>
      <c r="L17" s="11">
        <v>0.38</v>
      </c>
      <c r="M17" s="11">
        <v>0.42</v>
      </c>
      <c r="N17" s="11">
        <v>1.17</v>
      </c>
      <c r="O17" s="9" t="e">
        <f>#REF!+#REF!+#REF!</f>
        <v>#REF!</v>
      </c>
      <c r="P17" s="9" t="e">
        <f>#REF!+#REF!+#REF!</f>
        <v>#REF!</v>
      </c>
      <c r="Q17" s="9" t="e">
        <f t="shared" si="0"/>
        <v>#REF!</v>
      </c>
      <c r="R17" s="9" t="e">
        <f t="shared" si="1"/>
        <v>#REF!</v>
      </c>
      <c r="S17" s="11">
        <v>17</v>
      </c>
      <c r="T17" s="34">
        <v>19</v>
      </c>
      <c r="U17" s="11">
        <v>25</v>
      </c>
      <c r="V17" s="9" t="e">
        <f>#REF!+#REF!+#REF!</f>
        <v>#REF!</v>
      </c>
      <c r="W17" s="9" t="e">
        <f>#REF!+#REF!+#REF!</f>
        <v>#REF!</v>
      </c>
      <c r="X17" s="124">
        <f t="shared" si="2"/>
        <v>139.57</v>
      </c>
      <c r="Y17" s="46"/>
      <c r="Z17" s="87"/>
    </row>
    <row r="18" spans="1:26" s="24" customFormat="1">
      <c r="A18" s="109" t="s">
        <v>62</v>
      </c>
      <c r="B18" s="11">
        <v>6.8</v>
      </c>
      <c r="C18" s="11">
        <v>6</v>
      </c>
      <c r="D18" s="11">
        <v>7.17</v>
      </c>
      <c r="E18" s="33" t="e">
        <f>#REF!+#REF!+#REF!</f>
        <v>#REF!</v>
      </c>
      <c r="F18" s="33" t="e">
        <f>#REF!+#REF!+#REF!</f>
        <v>#REF!</v>
      </c>
      <c r="G18" s="11">
        <v>6</v>
      </c>
      <c r="H18" s="11">
        <v>3.5</v>
      </c>
      <c r="I18" s="11">
        <v>4.7</v>
      </c>
      <c r="J18" s="33" t="e">
        <f>#REF!+#REF!+#REF!</f>
        <v>#REF!</v>
      </c>
      <c r="K18" s="33" t="e">
        <f>#REF!+#REF!+#REF!</f>
        <v>#REF!</v>
      </c>
      <c r="L18" s="11">
        <v>4</v>
      </c>
      <c r="M18" s="11">
        <v>4</v>
      </c>
      <c r="N18" s="11">
        <v>2.7</v>
      </c>
      <c r="O18" s="9" t="e">
        <f>#REF!+#REF!+#REF!</f>
        <v>#REF!</v>
      </c>
      <c r="P18" s="9" t="e">
        <f>#REF!+#REF!+#REF!</f>
        <v>#REF!</v>
      </c>
      <c r="Q18" s="9" t="e">
        <f t="shared" si="0"/>
        <v>#REF!</v>
      </c>
      <c r="R18" s="9" t="e">
        <f t="shared" si="1"/>
        <v>#REF!</v>
      </c>
      <c r="S18" s="11">
        <v>7.2</v>
      </c>
      <c r="T18" s="34">
        <v>5.4</v>
      </c>
      <c r="U18" s="11">
        <v>7.5</v>
      </c>
      <c r="V18" s="9" t="e">
        <f>#REF!+#REF!+#REF!</f>
        <v>#REF!</v>
      </c>
      <c r="W18" s="9" t="e">
        <f>#REF!+#REF!+#REF!</f>
        <v>#REF!</v>
      </c>
      <c r="X18" s="124">
        <f t="shared" si="2"/>
        <v>64.97</v>
      </c>
      <c r="Y18" s="46"/>
      <c r="Z18" s="87"/>
    </row>
    <row r="19" spans="1:26" s="24" customFormat="1" ht="33.75" customHeight="1">
      <c r="A19" s="109" t="s">
        <v>32</v>
      </c>
      <c r="B19" s="11">
        <v>7</v>
      </c>
      <c r="C19" s="11">
        <v>6.7</v>
      </c>
      <c r="D19" s="11">
        <v>7</v>
      </c>
      <c r="E19" s="33" t="e">
        <f>#REF!+#REF!+#REF!</f>
        <v>#REF!</v>
      </c>
      <c r="F19" s="33" t="e">
        <f>#REF!+#REF!+#REF!</f>
        <v>#REF!</v>
      </c>
      <c r="G19" s="11">
        <v>4</v>
      </c>
      <c r="H19" s="11">
        <v>3</v>
      </c>
      <c r="I19" s="11">
        <v>2.7</v>
      </c>
      <c r="J19" s="33" t="e">
        <f>#REF!+#REF!+#REF!</f>
        <v>#REF!</v>
      </c>
      <c r="K19" s="33" t="e">
        <f>#REF!+#REF!+#REF!</f>
        <v>#REF!</v>
      </c>
      <c r="L19" s="11">
        <v>2.1</v>
      </c>
      <c r="M19" s="11">
        <v>1.8</v>
      </c>
      <c r="N19" s="11">
        <v>3.1</v>
      </c>
      <c r="O19" s="9" t="e">
        <f>#REF!+#REF!+#REF!</f>
        <v>#REF!</v>
      </c>
      <c r="P19" s="9" t="e">
        <f>#REF!+#REF!+#REF!</f>
        <v>#REF!</v>
      </c>
      <c r="Q19" s="9" t="e">
        <f t="shared" si="0"/>
        <v>#REF!</v>
      </c>
      <c r="R19" s="9" t="e">
        <f t="shared" si="1"/>
        <v>#REF!</v>
      </c>
      <c r="S19" s="11">
        <v>4</v>
      </c>
      <c r="T19" s="34">
        <v>7.4</v>
      </c>
      <c r="U19" s="11">
        <v>8</v>
      </c>
      <c r="V19" s="9" t="e">
        <f>#REF!+#REF!+#REF!</f>
        <v>#REF!</v>
      </c>
      <c r="W19" s="9" t="e">
        <f>#REF!+#REF!+#REF!</f>
        <v>#REF!</v>
      </c>
      <c r="X19" s="124">
        <f t="shared" si="2"/>
        <v>56.8</v>
      </c>
      <c r="Y19" s="46"/>
      <c r="Z19" s="87"/>
    </row>
    <row r="20" spans="1:26" s="24" customFormat="1" ht="25.5" customHeight="1">
      <c r="A20" s="109" t="s">
        <v>68</v>
      </c>
      <c r="B20" s="12">
        <v>11</v>
      </c>
      <c r="C20" s="12">
        <v>9.6999999999999993</v>
      </c>
      <c r="D20" s="12">
        <v>9.6</v>
      </c>
      <c r="E20" s="33" t="e">
        <f>#REF!+#REF!+#REF!</f>
        <v>#REF!</v>
      </c>
      <c r="F20" s="33" t="e">
        <f>#REF!+#REF!+#REF!</f>
        <v>#REF!</v>
      </c>
      <c r="G20" s="12">
        <v>3.6</v>
      </c>
      <c r="H20" s="12">
        <v>0.82</v>
      </c>
      <c r="I20" s="12">
        <v>1</v>
      </c>
      <c r="J20" s="33" t="e">
        <f>#REF!+#REF!+#REF!</f>
        <v>#REF!</v>
      </c>
      <c r="K20" s="33" t="e">
        <f>#REF!+#REF!+#REF!</f>
        <v>#REF!</v>
      </c>
      <c r="L20" s="12">
        <v>1.1000000000000001</v>
      </c>
      <c r="M20" s="12">
        <v>1</v>
      </c>
      <c r="N20" s="12">
        <v>0.7</v>
      </c>
      <c r="O20" s="9" t="e">
        <f>#REF!+#REF!+#REF!</f>
        <v>#REF!</v>
      </c>
      <c r="P20" s="9" t="e">
        <f>#REF!+#REF!+#REF!</f>
        <v>#REF!</v>
      </c>
      <c r="Q20" s="9" t="e">
        <f t="shared" si="0"/>
        <v>#REF!</v>
      </c>
      <c r="R20" s="9" t="e">
        <f t="shared" si="1"/>
        <v>#REF!</v>
      </c>
      <c r="S20" s="12">
        <v>4</v>
      </c>
      <c r="T20" s="12">
        <v>6</v>
      </c>
      <c r="U20" s="12">
        <v>13</v>
      </c>
      <c r="V20" s="9" t="e">
        <f>#REF!+#REF!+#REF!</f>
        <v>#REF!</v>
      </c>
      <c r="W20" s="9" t="e">
        <f>#REF!+#REF!+#REF!</f>
        <v>#REF!</v>
      </c>
      <c r="X20" s="124">
        <f t="shared" si="2"/>
        <v>61.52</v>
      </c>
      <c r="Y20" s="46"/>
      <c r="Z20" s="87"/>
    </row>
    <row r="21" spans="1:26" s="24" customFormat="1" ht="39.75" customHeight="1">
      <c r="A21" s="109" t="s">
        <v>66</v>
      </c>
      <c r="B21" s="11">
        <v>36</v>
      </c>
      <c r="C21" s="11">
        <v>29</v>
      </c>
      <c r="D21" s="11">
        <v>31</v>
      </c>
      <c r="E21" s="33" t="e">
        <f>#REF!+#REF!+#REF!</f>
        <v>#REF!</v>
      </c>
      <c r="F21" s="33" t="e">
        <f>#REF!+#REF!+#REF!</f>
        <v>#REF!</v>
      </c>
      <c r="G21" s="11">
        <v>23</v>
      </c>
      <c r="H21" s="11">
        <v>19</v>
      </c>
      <c r="I21" s="11">
        <v>21</v>
      </c>
      <c r="J21" s="33" t="e">
        <f>#REF!+#REF!+#REF!</f>
        <v>#REF!</v>
      </c>
      <c r="K21" s="33" t="e">
        <f>#REF!+#REF!+#REF!</f>
        <v>#REF!</v>
      </c>
      <c r="L21" s="11">
        <v>18</v>
      </c>
      <c r="M21" s="11">
        <v>18</v>
      </c>
      <c r="N21" s="11">
        <v>23.2</v>
      </c>
      <c r="O21" s="9" t="e">
        <f>#REF!+#REF!+#REF!</f>
        <v>#REF!</v>
      </c>
      <c r="P21" s="9" t="e">
        <f>#REF!+#REF!+#REF!</f>
        <v>#REF!</v>
      </c>
      <c r="Q21" s="9" t="e">
        <f t="shared" si="0"/>
        <v>#REF!</v>
      </c>
      <c r="R21" s="9" t="e">
        <f t="shared" si="1"/>
        <v>#REF!</v>
      </c>
      <c r="S21" s="11">
        <v>20</v>
      </c>
      <c r="T21" s="11">
        <v>28.9</v>
      </c>
      <c r="U21" s="11">
        <v>34</v>
      </c>
      <c r="V21" s="9" t="e">
        <f>#REF!+#REF!+#REF!</f>
        <v>#REF!</v>
      </c>
      <c r="W21" s="9" t="e">
        <f>#REF!+#REF!+#REF!</f>
        <v>#REF!</v>
      </c>
      <c r="X21" s="124">
        <f t="shared" si="2"/>
        <v>301.09999999999997</v>
      </c>
      <c r="Y21" s="46"/>
      <c r="Z21" s="87"/>
    </row>
    <row r="22" spans="1:26" s="24" customFormat="1" ht="38.25" customHeight="1">
      <c r="A22" s="109" t="s">
        <v>67</v>
      </c>
      <c r="B22" s="37">
        <v>2.72</v>
      </c>
      <c r="C22" s="37">
        <v>2.6</v>
      </c>
      <c r="D22" s="37">
        <v>3.6</v>
      </c>
      <c r="E22" s="33" t="e">
        <f>#REF!+#REF!+#REF!</f>
        <v>#REF!</v>
      </c>
      <c r="F22" s="33" t="e">
        <f>#REF!+#REF!+#REF!</f>
        <v>#REF!</v>
      </c>
      <c r="G22" s="37">
        <v>4.0999999999999996</v>
      </c>
      <c r="H22" s="37">
        <v>3.4</v>
      </c>
      <c r="I22" s="37">
        <v>1.9</v>
      </c>
      <c r="J22" s="33" t="e">
        <f>#REF!+#REF!+#REF!</f>
        <v>#REF!</v>
      </c>
      <c r="K22" s="33" t="e">
        <f>#REF!+#REF!+#REF!</f>
        <v>#REF!</v>
      </c>
      <c r="L22" s="37">
        <v>2.6</v>
      </c>
      <c r="M22" s="37">
        <v>2.4</v>
      </c>
      <c r="N22" s="37">
        <v>4</v>
      </c>
      <c r="O22" s="9" t="e">
        <f>#REF!+#REF!+#REF!</f>
        <v>#REF!</v>
      </c>
      <c r="P22" s="9" t="e">
        <f>#REF!+#REF!+#REF!</f>
        <v>#REF!</v>
      </c>
      <c r="Q22" s="9" t="e">
        <f t="shared" si="0"/>
        <v>#REF!</v>
      </c>
      <c r="R22" s="9" t="e">
        <f t="shared" si="1"/>
        <v>#REF!</v>
      </c>
      <c r="S22" s="37">
        <v>5</v>
      </c>
      <c r="T22" s="37">
        <v>3.9</v>
      </c>
      <c r="U22" s="37">
        <v>7</v>
      </c>
      <c r="V22" s="9" t="e">
        <f>#REF!+#REF!+#REF!</f>
        <v>#REF!</v>
      </c>
      <c r="W22" s="9" t="e">
        <f>#REF!+#REF!+#REF!</f>
        <v>#REF!</v>
      </c>
      <c r="X22" s="124">
        <f t="shared" si="2"/>
        <v>43.219999999999992</v>
      </c>
      <c r="Y22" s="46"/>
      <c r="Z22" s="87"/>
    </row>
    <row r="23" spans="1:26" s="24" customFormat="1" ht="36.75" customHeight="1">
      <c r="A23" s="109" t="s">
        <v>40</v>
      </c>
      <c r="B23" s="38">
        <v>3.46</v>
      </c>
      <c r="C23" s="38">
        <v>3</v>
      </c>
      <c r="D23" s="38">
        <v>3</v>
      </c>
      <c r="E23" s="33" t="e">
        <f>#REF!+#REF!+#REF!</f>
        <v>#REF!</v>
      </c>
      <c r="F23" s="33" t="e">
        <f>#REF!+#REF!+#REF!</f>
        <v>#REF!</v>
      </c>
      <c r="G23" s="38">
        <v>2.2000000000000002</v>
      </c>
      <c r="H23" s="38">
        <v>1.32</v>
      </c>
      <c r="I23" s="38">
        <v>1.99</v>
      </c>
      <c r="J23" s="33" t="e">
        <f>#REF!+#REF!+#REF!</f>
        <v>#REF!</v>
      </c>
      <c r="K23" s="33" t="e">
        <f>#REF!+#REF!+#REF!</f>
        <v>#REF!</v>
      </c>
      <c r="L23" s="38">
        <v>1.8</v>
      </c>
      <c r="M23" s="38">
        <v>2.2999999999999998</v>
      </c>
      <c r="N23" s="38">
        <v>1.7</v>
      </c>
      <c r="O23" s="9" t="e">
        <f>#REF!+#REF!+#REF!</f>
        <v>#REF!</v>
      </c>
      <c r="P23" s="9" t="e">
        <f>#REF!+#REF!+#REF!</f>
        <v>#REF!</v>
      </c>
      <c r="Q23" s="9" t="e">
        <f t="shared" si="0"/>
        <v>#REF!</v>
      </c>
      <c r="R23" s="9" t="e">
        <f t="shared" si="1"/>
        <v>#REF!</v>
      </c>
      <c r="S23" s="38">
        <v>2.6</v>
      </c>
      <c r="T23" s="38">
        <v>3.4</v>
      </c>
      <c r="U23" s="38">
        <v>5</v>
      </c>
      <c r="V23" s="9" t="e">
        <f>#REF!+#REF!+#REF!</f>
        <v>#REF!</v>
      </c>
      <c r="W23" s="9" t="e">
        <f>#REF!+#REF!+#REF!</f>
        <v>#REF!</v>
      </c>
      <c r="X23" s="124">
        <f t="shared" si="2"/>
        <v>31.77</v>
      </c>
      <c r="Y23" s="46"/>
      <c r="Z23" s="87"/>
    </row>
    <row r="24" spans="1:26" s="24" customFormat="1" ht="32.25" customHeight="1">
      <c r="A24" s="109" t="s">
        <v>41</v>
      </c>
      <c r="B24" s="12">
        <v>2</v>
      </c>
      <c r="C24" s="12">
        <v>2</v>
      </c>
      <c r="D24" s="12">
        <v>1.95</v>
      </c>
      <c r="E24" s="33" t="e">
        <f>#REF!+#REF!+#REF!</f>
        <v>#REF!</v>
      </c>
      <c r="F24" s="33" t="e">
        <f>#REF!+#REF!+#REF!</f>
        <v>#REF!</v>
      </c>
      <c r="G24" s="12">
        <v>1.7</v>
      </c>
      <c r="H24" s="12">
        <v>1.48</v>
      </c>
      <c r="I24" s="12">
        <v>2.3199999999999998</v>
      </c>
      <c r="J24" s="33" t="e">
        <f>#REF!+#REF!+#REF!</f>
        <v>#REF!</v>
      </c>
      <c r="K24" s="33" t="e">
        <f>#REF!+#REF!+#REF!</f>
        <v>#REF!</v>
      </c>
      <c r="L24" s="12">
        <v>3</v>
      </c>
      <c r="M24" s="12">
        <v>3.7</v>
      </c>
      <c r="N24" s="12">
        <v>1.6</v>
      </c>
      <c r="O24" s="9" t="e">
        <f>#REF!+#REF!+#REF!</f>
        <v>#REF!</v>
      </c>
      <c r="P24" s="9" t="e">
        <f>#REF!+#REF!+#REF!</f>
        <v>#REF!</v>
      </c>
      <c r="Q24" s="9" t="e">
        <f t="shared" si="0"/>
        <v>#REF!</v>
      </c>
      <c r="R24" s="9" t="e">
        <f t="shared" si="1"/>
        <v>#REF!</v>
      </c>
      <c r="S24" s="12">
        <v>2.7</v>
      </c>
      <c r="T24" s="12">
        <v>2.1800000000000002</v>
      </c>
      <c r="U24" s="12">
        <v>3.3</v>
      </c>
      <c r="V24" s="9" t="e">
        <f>#REF!+#REF!+#REF!</f>
        <v>#REF!</v>
      </c>
      <c r="W24" s="9" t="e">
        <f>#REF!+#REF!+#REF!</f>
        <v>#REF!</v>
      </c>
      <c r="X24" s="124">
        <f t="shared" si="2"/>
        <v>27.930000000000003</v>
      </c>
      <c r="Y24" s="46"/>
      <c r="Z24" s="87"/>
    </row>
    <row r="25" spans="1:26" s="24" customFormat="1" ht="29.25" customHeight="1">
      <c r="A25" s="109" t="s">
        <v>48</v>
      </c>
      <c r="B25" s="11">
        <v>1.6</v>
      </c>
      <c r="C25" s="11">
        <v>1.06</v>
      </c>
      <c r="D25" s="11">
        <v>1.3</v>
      </c>
      <c r="E25" s="33" t="e">
        <f>#REF!+#REF!+#REF!</f>
        <v>#REF!</v>
      </c>
      <c r="F25" s="33" t="e">
        <f>#REF!+#REF!+#REF!</f>
        <v>#REF!</v>
      </c>
      <c r="G25" s="11">
        <v>1.28</v>
      </c>
      <c r="H25" s="11">
        <v>0.8</v>
      </c>
      <c r="I25" s="11">
        <v>0.84</v>
      </c>
      <c r="J25" s="33" t="e">
        <f>#REF!+#REF!+#REF!</f>
        <v>#REF!</v>
      </c>
      <c r="K25" s="33" t="e">
        <f>#REF!+#REF!+#REF!</f>
        <v>#REF!</v>
      </c>
      <c r="L25" s="11">
        <v>0.8</v>
      </c>
      <c r="M25" s="11">
        <v>0.7</v>
      </c>
      <c r="N25" s="11">
        <v>1</v>
      </c>
      <c r="O25" s="9" t="e">
        <f>#REF!+#REF!+#REF!</f>
        <v>#REF!</v>
      </c>
      <c r="P25" s="9" t="e">
        <f>#REF!+#REF!+#REF!</f>
        <v>#REF!</v>
      </c>
      <c r="Q25" s="9" t="e">
        <f t="shared" si="0"/>
        <v>#REF!</v>
      </c>
      <c r="R25" s="9" t="e">
        <f t="shared" si="1"/>
        <v>#REF!</v>
      </c>
      <c r="S25" s="11">
        <v>1.08</v>
      </c>
      <c r="T25" s="34">
        <v>1.47</v>
      </c>
      <c r="U25" s="11">
        <v>1.7</v>
      </c>
      <c r="V25" s="9" t="e">
        <f>#REF!+#REF!+#REF!</f>
        <v>#REF!</v>
      </c>
      <c r="W25" s="9" t="e">
        <f>#REF!+#REF!+#REF!</f>
        <v>#REF!</v>
      </c>
      <c r="X25" s="124">
        <f t="shared" si="2"/>
        <v>13.629999999999999</v>
      </c>
      <c r="Y25" s="46"/>
      <c r="Z25" s="87"/>
    </row>
    <row r="26" spans="1:26" s="24" customFormat="1" ht="29.25" customHeight="1">
      <c r="A26" s="109" t="s">
        <v>49</v>
      </c>
      <c r="B26" s="11">
        <v>5</v>
      </c>
      <c r="C26" s="11">
        <v>5</v>
      </c>
      <c r="D26" s="11">
        <v>5</v>
      </c>
      <c r="E26" s="33" t="e">
        <f>#REF!+#REF!+#REF!</f>
        <v>#REF!</v>
      </c>
      <c r="F26" s="33" t="e">
        <f>#REF!+#REF!+#REF!</f>
        <v>#REF!</v>
      </c>
      <c r="G26" s="11">
        <v>3</v>
      </c>
      <c r="H26" s="11">
        <v>3</v>
      </c>
      <c r="I26" s="11">
        <v>1</v>
      </c>
      <c r="J26" s="33" t="e">
        <f>#REF!+#REF!+#REF!</f>
        <v>#REF!</v>
      </c>
      <c r="K26" s="33" t="e">
        <f>#REF!+#REF!+#REF!</f>
        <v>#REF!</v>
      </c>
      <c r="L26" s="11">
        <v>1.25</v>
      </c>
      <c r="M26" s="11">
        <v>0.9</v>
      </c>
      <c r="N26" s="11">
        <v>1.5</v>
      </c>
      <c r="O26" s="9" t="e">
        <f>#REF!+#REF!+#REF!</f>
        <v>#REF!</v>
      </c>
      <c r="P26" s="9" t="e">
        <f>#REF!+#REF!+#REF!</f>
        <v>#REF!</v>
      </c>
      <c r="Q26" s="9" t="e">
        <f t="shared" si="0"/>
        <v>#REF!</v>
      </c>
      <c r="R26" s="9" t="e">
        <f t="shared" si="1"/>
        <v>#REF!</v>
      </c>
      <c r="S26" s="11">
        <v>1.8</v>
      </c>
      <c r="T26" s="34">
        <v>2.2799999999999998</v>
      </c>
      <c r="U26" s="11">
        <v>5.5</v>
      </c>
      <c r="V26" s="9" t="e">
        <f>#REF!+#REF!+#REF!</f>
        <v>#REF!</v>
      </c>
      <c r="W26" s="9" t="e">
        <f>#REF!+#REF!+#REF!</f>
        <v>#REF!</v>
      </c>
      <c r="X26" s="124">
        <f t="shared" si="2"/>
        <v>35.230000000000004</v>
      </c>
      <c r="Y26" s="46"/>
      <c r="Z26" s="87"/>
    </row>
    <row r="27" spans="1:26" s="24" customFormat="1">
      <c r="A27" s="109" t="s">
        <v>50</v>
      </c>
      <c r="B27" s="11">
        <v>4.7</v>
      </c>
      <c r="C27" s="11">
        <v>3.6</v>
      </c>
      <c r="D27" s="11">
        <v>3.3</v>
      </c>
      <c r="E27" s="33" t="e">
        <f>#REF!+#REF!+#REF!</f>
        <v>#REF!</v>
      </c>
      <c r="F27" s="33" t="e">
        <f>#REF!+#REF!+#REF!</f>
        <v>#REF!</v>
      </c>
      <c r="G27" s="11">
        <v>2.9</v>
      </c>
      <c r="H27" s="11">
        <v>2</v>
      </c>
      <c r="I27" s="11">
        <v>1.9</v>
      </c>
      <c r="J27" s="33" t="e">
        <f>#REF!+#REF!+#REF!</f>
        <v>#REF!</v>
      </c>
      <c r="K27" s="33" t="e">
        <f>#REF!+#REF!+#REF!</f>
        <v>#REF!</v>
      </c>
      <c r="L27" s="11">
        <v>1.3</v>
      </c>
      <c r="M27" s="11">
        <v>1.1000000000000001</v>
      </c>
      <c r="N27" s="11">
        <v>2</v>
      </c>
      <c r="O27" s="9" t="e">
        <f>#REF!+#REF!+#REF!</f>
        <v>#REF!</v>
      </c>
      <c r="P27" s="9" t="e">
        <f>#REF!+#REF!+#REF!</f>
        <v>#REF!</v>
      </c>
      <c r="Q27" s="9" t="e">
        <f t="shared" si="0"/>
        <v>#REF!</v>
      </c>
      <c r="R27" s="9" t="e">
        <f t="shared" si="1"/>
        <v>#REF!</v>
      </c>
      <c r="S27" s="11">
        <v>2.2000000000000002</v>
      </c>
      <c r="T27" s="34">
        <v>12.2</v>
      </c>
      <c r="U27" s="11">
        <v>4.5</v>
      </c>
      <c r="V27" s="9" t="e">
        <f>#REF!+#REF!+#REF!</f>
        <v>#REF!</v>
      </c>
      <c r="W27" s="9" t="e">
        <f>#REF!+#REF!+#REF!</f>
        <v>#REF!</v>
      </c>
      <c r="X27" s="124">
        <f t="shared" si="2"/>
        <v>41.7</v>
      </c>
      <c r="Y27" s="46"/>
      <c r="Z27" s="87"/>
    </row>
    <row r="28" spans="1:26" s="24" customFormat="1" ht="19.5" customHeight="1">
      <c r="A28" s="109" t="s">
        <v>51</v>
      </c>
      <c r="B28" s="11">
        <v>29.3</v>
      </c>
      <c r="C28" s="11">
        <v>7.2</v>
      </c>
      <c r="D28" s="11">
        <v>6.4</v>
      </c>
      <c r="E28" s="33" t="e">
        <f>#REF!+#REF!+#REF!</f>
        <v>#REF!</v>
      </c>
      <c r="F28" s="33" t="e">
        <f>#REF!+#REF!+#REF!</f>
        <v>#REF!</v>
      </c>
      <c r="G28" s="11">
        <v>4.5</v>
      </c>
      <c r="H28" s="11">
        <v>1.3</v>
      </c>
      <c r="I28" s="11">
        <v>1.4</v>
      </c>
      <c r="J28" s="33" t="e">
        <f>#REF!+#REF!+#REF!</f>
        <v>#REF!</v>
      </c>
      <c r="K28" s="33" t="e">
        <f>#REF!+#REF!+#REF!</f>
        <v>#REF!</v>
      </c>
      <c r="L28" s="11">
        <v>1.3</v>
      </c>
      <c r="M28" s="11">
        <v>0.75</v>
      </c>
      <c r="N28" s="11">
        <v>1.3</v>
      </c>
      <c r="O28" s="9" t="e">
        <f>#REF!+#REF!+#REF!</f>
        <v>#REF!</v>
      </c>
      <c r="P28" s="9" t="e">
        <f>#REF!+#REF!+#REF!</f>
        <v>#REF!</v>
      </c>
      <c r="Q28" s="9" t="e">
        <f t="shared" si="0"/>
        <v>#REF!</v>
      </c>
      <c r="R28" s="9" t="e">
        <f t="shared" si="1"/>
        <v>#REF!</v>
      </c>
      <c r="S28" s="11">
        <v>4</v>
      </c>
      <c r="T28" s="34">
        <v>3.6</v>
      </c>
      <c r="U28" s="11">
        <v>13</v>
      </c>
      <c r="V28" s="9" t="e">
        <f>#REF!+#REF!+#REF!</f>
        <v>#REF!</v>
      </c>
      <c r="W28" s="9" t="e">
        <f>#REF!+#REF!+#REF!</f>
        <v>#REF!</v>
      </c>
      <c r="X28" s="124">
        <f t="shared" si="2"/>
        <v>74.049999999999983</v>
      </c>
      <c r="Y28" s="46"/>
      <c r="Z28" s="87"/>
    </row>
    <row r="29" spans="1:26" s="24" customFormat="1" ht="33.75" customHeight="1">
      <c r="A29" s="109" t="s">
        <v>21</v>
      </c>
      <c r="B29" s="11">
        <v>11.8</v>
      </c>
      <c r="C29" s="11">
        <v>10.9</v>
      </c>
      <c r="D29" s="11">
        <v>11</v>
      </c>
      <c r="E29" s="33" t="e">
        <f>#REF!+#REF!+#REF!</f>
        <v>#REF!</v>
      </c>
      <c r="F29" s="33" t="e">
        <f>#REF!+#REF!+#REF!</f>
        <v>#REF!</v>
      </c>
      <c r="G29" s="11">
        <v>4.5999999999999996</v>
      </c>
      <c r="H29" s="11">
        <v>1.17</v>
      </c>
      <c r="I29" s="11">
        <v>1.47</v>
      </c>
      <c r="J29" s="33" t="e">
        <f>#REF!+#REF!+#REF!</f>
        <v>#REF!</v>
      </c>
      <c r="K29" s="33" t="e">
        <f>#REF!+#REF!+#REF!</f>
        <v>#REF!</v>
      </c>
      <c r="L29" s="11">
        <v>1.38</v>
      </c>
      <c r="M29" s="11">
        <v>0.7</v>
      </c>
      <c r="N29" s="11">
        <v>0.8</v>
      </c>
      <c r="O29" s="9" t="e">
        <f>#REF!+#REF!+#REF!</f>
        <v>#REF!</v>
      </c>
      <c r="P29" s="9" t="e">
        <f>#REF!+#REF!+#REF!</f>
        <v>#REF!</v>
      </c>
      <c r="Q29" s="9" t="e">
        <f t="shared" si="0"/>
        <v>#REF!</v>
      </c>
      <c r="R29" s="9" t="e">
        <f t="shared" si="1"/>
        <v>#REF!</v>
      </c>
      <c r="S29" s="11">
        <v>5.4</v>
      </c>
      <c r="T29" s="34">
        <v>9.9</v>
      </c>
      <c r="U29" s="11">
        <v>13</v>
      </c>
      <c r="V29" s="9" t="e">
        <f>#REF!+#REF!+#REF!</f>
        <v>#REF!</v>
      </c>
      <c r="W29" s="9" t="e">
        <f>#REF!+#REF!+#REF!</f>
        <v>#REF!</v>
      </c>
      <c r="X29" s="124">
        <f t="shared" si="2"/>
        <v>72.12</v>
      </c>
      <c r="Y29" s="46"/>
      <c r="Z29" s="87"/>
    </row>
    <row r="30" spans="1:26" s="24" customFormat="1" ht="33.75" customHeight="1">
      <c r="A30" s="121" t="s">
        <v>52</v>
      </c>
      <c r="B30" s="11">
        <v>1.1000000000000001</v>
      </c>
      <c r="C30" s="11">
        <v>1.4</v>
      </c>
      <c r="D30" s="11">
        <v>1.4</v>
      </c>
      <c r="E30" s="33" t="e">
        <f>#REF!+#REF!+#REF!</f>
        <v>#REF!</v>
      </c>
      <c r="F30" s="33" t="e">
        <f>#REF!+#REF!+#REF!</f>
        <v>#REF!</v>
      </c>
      <c r="G30" s="11">
        <v>0.6</v>
      </c>
      <c r="H30" s="11">
        <v>0.7</v>
      </c>
      <c r="I30" s="11">
        <v>0.6</v>
      </c>
      <c r="J30" s="9" t="e">
        <f>#REF!+#REF!+#REF!</f>
        <v>#REF!</v>
      </c>
      <c r="K30" s="9" t="e">
        <f>#REF!+#REF!+#REF!</f>
        <v>#REF!</v>
      </c>
      <c r="L30" s="11">
        <v>0.3</v>
      </c>
      <c r="M30" s="11">
        <v>0.55000000000000004</v>
      </c>
      <c r="N30" s="11">
        <v>0.65</v>
      </c>
      <c r="O30" s="9" t="e">
        <f>#REF!+#REF!+#REF!</f>
        <v>#REF!</v>
      </c>
      <c r="P30" s="9" t="e">
        <f>#REF!+#REF!+#REF!</f>
        <v>#REF!</v>
      </c>
      <c r="Q30" s="9" t="e">
        <f t="shared" si="0"/>
        <v>#REF!</v>
      </c>
      <c r="R30" s="9" t="e">
        <f t="shared" si="1"/>
        <v>#REF!</v>
      </c>
      <c r="S30" s="11">
        <v>1.1000000000000001</v>
      </c>
      <c r="T30" s="34">
        <v>1</v>
      </c>
      <c r="U30" s="11">
        <v>1.4</v>
      </c>
      <c r="V30" s="9" t="e">
        <f>#REF!+#REF!+#REF!</f>
        <v>#REF!</v>
      </c>
      <c r="W30" s="9" t="e">
        <f>#REF!+#REF!+#REF!</f>
        <v>#REF!</v>
      </c>
      <c r="X30" s="124">
        <f t="shared" si="2"/>
        <v>10.8</v>
      </c>
      <c r="Y30" s="46"/>
      <c r="Z30" s="87"/>
    </row>
    <row r="31" spans="1:26" s="24" customFormat="1" ht="38.25" customHeight="1">
      <c r="A31" s="109" t="s">
        <v>53</v>
      </c>
      <c r="B31" s="11">
        <v>3.1</v>
      </c>
      <c r="C31" s="11">
        <v>2.4</v>
      </c>
      <c r="D31" s="11">
        <v>1</v>
      </c>
      <c r="E31" s="33" t="e">
        <f>#REF!+#REF!+#REF!</f>
        <v>#REF!</v>
      </c>
      <c r="F31" s="33" t="e">
        <f>#REF!+#REF!+#REF!</f>
        <v>#REF!</v>
      </c>
      <c r="G31" s="11">
        <v>1.2</v>
      </c>
      <c r="H31" s="11">
        <v>4.3</v>
      </c>
      <c r="I31" s="11">
        <v>1.6</v>
      </c>
      <c r="J31" s="33" t="e">
        <f>#REF!+#REF!+#REF!</f>
        <v>#REF!</v>
      </c>
      <c r="K31" s="33" t="e">
        <f>#REF!+#REF!+#REF!</f>
        <v>#REF!</v>
      </c>
      <c r="L31" s="11">
        <v>0.66</v>
      </c>
      <c r="M31" s="11">
        <v>1.6</v>
      </c>
      <c r="N31" s="11">
        <v>0.6</v>
      </c>
      <c r="O31" s="9" t="e">
        <f>#REF!+#REF!+#REF!</f>
        <v>#REF!</v>
      </c>
      <c r="P31" s="9" t="e">
        <f>#REF!+#REF!+#REF!</f>
        <v>#REF!</v>
      </c>
      <c r="Q31" s="9" t="e">
        <f t="shared" si="0"/>
        <v>#REF!</v>
      </c>
      <c r="R31" s="9" t="e">
        <f t="shared" si="1"/>
        <v>#REF!</v>
      </c>
      <c r="S31" s="11">
        <v>0.7</v>
      </c>
      <c r="T31" s="34">
        <v>4.7</v>
      </c>
      <c r="U31" s="11">
        <v>2.8</v>
      </c>
      <c r="V31" s="9" t="e">
        <f>#REF!+#REF!+#REF!</f>
        <v>#REF!</v>
      </c>
      <c r="W31" s="9" t="e">
        <f>#REF!+#REF!+#REF!</f>
        <v>#REF!</v>
      </c>
      <c r="X31" s="124">
        <f t="shared" si="2"/>
        <v>24.66</v>
      </c>
      <c r="Y31" s="46"/>
      <c r="Z31" s="87"/>
    </row>
    <row r="32" spans="1:26" s="24" customFormat="1" ht="32.25" customHeight="1">
      <c r="A32" s="109" t="s">
        <v>56</v>
      </c>
      <c r="B32" s="11">
        <v>4.0999999999999996</v>
      </c>
      <c r="C32" s="11">
        <v>3.5</v>
      </c>
      <c r="D32" s="11">
        <v>3.2</v>
      </c>
      <c r="E32" s="33" t="e">
        <f>#REF!+#REF!+#REF!</f>
        <v>#REF!</v>
      </c>
      <c r="F32" s="33" t="e">
        <f>#REF!+#REF!+#REF!</f>
        <v>#REF!</v>
      </c>
      <c r="G32" s="11">
        <v>1.1000000000000001</v>
      </c>
      <c r="H32" s="11">
        <v>20</v>
      </c>
      <c r="I32" s="11">
        <v>0.1</v>
      </c>
      <c r="J32" s="33" t="e">
        <f>#REF!+#REF!+#REF!</f>
        <v>#REF!</v>
      </c>
      <c r="K32" s="33" t="e">
        <f>#REF!+#REF!+#REF!</f>
        <v>#REF!</v>
      </c>
      <c r="L32" s="11">
        <v>0.09</v>
      </c>
      <c r="M32" s="11">
        <v>0.1</v>
      </c>
      <c r="N32" s="11">
        <v>0.16</v>
      </c>
      <c r="O32" s="9" t="e">
        <f>#REF!+#REF!+#REF!</f>
        <v>#REF!</v>
      </c>
      <c r="P32" s="9" t="e">
        <f>#REF!+#REF!+#REF!</f>
        <v>#REF!</v>
      </c>
      <c r="Q32" s="9" t="e">
        <f t="shared" si="0"/>
        <v>#REF!</v>
      </c>
      <c r="R32" s="9" t="e">
        <f t="shared" si="1"/>
        <v>#REF!</v>
      </c>
      <c r="S32" s="11">
        <v>5.0999999999999996</v>
      </c>
      <c r="T32" s="34">
        <v>4.3</v>
      </c>
      <c r="U32" s="11">
        <v>7</v>
      </c>
      <c r="V32" s="9" t="e">
        <f>#REF!+#REF!+#REF!</f>
        <v>#REF!</v>
      </c>
      <c r="W32" s="9" t="e">
        <f>#REF!+#REF!+#REF!</f>
        <v>#REF!</v>
      </c>
      <c r="X32" s="124">
        <f t="shared" si="2"/>
        <v>48.75</v>
      </c>
      <c r="Y32" s="46"/>
      <c r="Z32" s="87"/>
    </row>
    <row r="33" spans="1:26" s="24" customFormat="1" ht="30.75" customHeight="1">
      <c r="A33" s="109" t="s">
        <v>57</v>
      </c>
      <c r="B33" s="11">
        <v>6.3</v>
      </c>
      <c r="C33" s="11">
        <v>4.75</v>
      </c>
      <c r="D33" s="11">
        <v>3.98</v>
      </c>
      <c r="E33" s="33" t="e">
        <f>#REF!+#REF!+#REF!</f>
        <v>#REF!</v>
      </c>
      <c r="F33" s="33" t="e">
        <f>#REF!+#REF!+#REF!</f>
        <v>#REF!</v>
      </c>
      <c r="G33" s="11">
        <v>1.8</v>
      </c>
      <c r="H33" s="11">
        <v>0.78</v>
      </c>
      <c r="I33" s="11">
        <v>1</v>
      </c>
      <c r="J33" s="33" t="e">
        <f>#REF!+#REF!+#REF!</f>
        <v>#REF!</v>
      </c>
      <c r="K33" s="33" t="e">
        <f>#REF!+#REF!+#REF!</f>
        <v>#REF!</v>
      </c>
      <c r="L33" s="11">
        <v>0.55000000000000004</v>
      </c>
      <c r="M33" s="11">
        <v>0.4</v>
      </c>
      <c r="N33" s="11">
        <v>0.8</v>
      </c>
      <c r="O33" s="9" t="e">
        <f>#REF!+#REF!+#REF!</f>
        <v>#REF!</v>
      </c>
      <c r="P33" s="9" t="e">
        <f>#REF!+#REF!+#REF!</f>
        <v>#REF!</v>
      </c>
      <c r="Q33" s="9" t="e">
        <f t="shared" si="0"/>
        <v>#REF!</v>
      </c>
      <c r="R33" s="9" t="e">
        <f t="shared" si="1"/>
        <v>#REF!</v>
      </c>
      <c r="S33" s="11">
        <v>2.6</v>
      </c>
      <c r="T33" s="34">
        <v>4.5</v>
      </c>
      <c r="U33" s="11">
        <v>5</v>
      </c>
      <c r="V33" s="9" t="e">
        <f>#REF!+#REF!+#REF!</f>
        <v>#REF!</v>
      </c>
      <c r="W33" s="9" t="e">
        <f>#REF!+#REF!+#REF!</f>
        <v>#REF!</v>
      </c>
      <c r="X33" s="124">
        <f t="shared" si="2"/>
        <v>32.460000000000008</v>
      </c>
      <c r="Y33" s="46"/>
      <c r="Z33" s="87"/>
    </row>
    <row r="34" spans="1:26" s="24" customFormat="1" ht="30.75" customHeight="1">
      <c r="A34" s="122" t="s">
        <v>26</v>
      </c>
      <c r="B34" s="11">
        <v>4.0999999999999996</v>
      </c>
      <c r="C34" s="11">
        <v>3.4</v>
      </c>
      <c r="D34" s="11">
        <v>4.0999999999999996</v>
      </c>
      <c r="E34" s="33" t="e">
        <f>#REF!+#REF!+#REF!</f>
        <v>#REF!</v>
      </c>
      <c r="F34" s="33" t="e">
        <f>#REF!+#REF!+#REF!</f>
        <v>#REF!</v>
      </c>
      <c r="G34" s="11">
        <v>4</v>
      </c>
      <c r="H34" s="11">
        <v>2.9</v>
      </c>
      <c r="I34" s="11">
        <v>2.2000000000000002</v>
      </c>
      <c r="J34" s="33" t="e">
        <f>#REF!+#REF!+#REF!</f>
        <v>#REF!</v>
      </c>
      <c r="K34" s="33" t="e">
        <f>#REF!+#REF!+#REF!</f>
        <v>#REF!</v>
      </c>
      <c r="L34" s="11">
        <v>2</v>
      </c>
      <c r="M34" s="11">
        <v>1.8</v>
      </c>
      <c r="N34" s="11">
        <v>2.57</v>
      </c>
      <c r="O34" s="9" t="e">
        <f>#REF!+#REF!+#REF!</f>
        <v>#REF!</v>
      </c>
      <c r="P34" s="9" t="e">
        <f>#REF!+#REF!+#REF!</f>
        <v>#REF!</v>
      </c>
      <c r="Q34" s="9" t="e">
        <f t="shared" si="0"/>
        <v>#REF!</v>
      </c>
      <c r="R34" s="9" t="e">
        <f t="shared" si="1"/>
        <v>#REF!</v>
      </c>
      <c r="S34" s="11">
        <v>4.08</v>
      </c>
      <c r="T34" s="34">
        <v>3.9</v>
      </c>
      <c r="U34" s="11">
        <v>4.5</v>
      </c>
      <c r="V34" s="9" t="e">
        <f>#REF!+#REF!+#REF!</f>
        <v>#REF!</v>
      </c>
      <c r="W34" s="9" t="e">
        <f>#REF!+#REF!+#REF!</f>
        <v>#REF!</v>
      </c>
      <c r="X34" s="124">
        <f t="shared" si="2"/>
        <v>39.549999999999997</v>
      </c>
      <c r="Y34" s="46"/>
      <c r="Z34" s="87"/>
    </row>
    <row r="35" spans="1:26" s="24" customFormat="1" ht="38.25" customHeight="1">
      <c r="A35" s="109" t="s">
        <v>59</v>
      </c>
      <c r="B35" s="11">
        <v>2</v>
      </c>
      <c r="C35" s="11">
        <v>2.7</v>
      </c>
      <c r="D35" s="11">
        <v>2.73</v>
      </c>
      <c r="E35" s="33" t="e">
        <f>#REF!+#REF!+#REF!</f>
        <v>#REF!</v>
      </c>
      <c r="F35" s="33" t="e">
        <f>#REF!+#REF!+#REF!</f>
        <v>#REF!</v>
      </c>
      <c r="G35" s="11">
        <v>1.6</v>
      </c>
      <c r="H35" s="11">
        <v>1</v>
      </c>
      <c r="I35" s="11">
        <v>1.19</v>
      </c>
      <c r="J35" s="33" t="e">
        <f>#REF!+#REF!+#REF!</f>
        <v>#REF!</v>
      </c>
      <c r="K35" s="33" t="e">
        <f>#REF!+#REF!+#REF!</f>
        <v>#REF!</v>
      </c>
      <c r="L35" s="11">
        <v>0.8</v>
      </c>
      <c r="M35" s="11">
        <v>0.68</v>
      </c>
      <c r="N35" s="11">
        <v>1.4</v>
      </c>
      <c r="O35" s="9" t="e">
        <f>#REF!+#REF!+#REF!</f>
        <v>#REF!</v>
      </c>
      <c r="P35" s="9" t="e">
        <f>#REF!+#REF!+#REF!</f>
        <v>#REF!</v>
      </c>
      <c r="Q35" s="9" t="e">
        <f t="shared" si="0"/>
        <v>#REF!</v>
      </c>
      <c r="R35" s="9" t="e">
        <f t="shared" si="1"/>
        <v>#REF!</v>
      </c>
      <c r="S35" s="11">
        <v>2.6</v>
      </c>
      <c r="T35" s="34">
        <v>3</v>
      </c>
      <c r="U35" s="11">
        <v>3</v>
      </c>
      <c r="V35" s="9" t="e">
        <f>#REF!+#REF!+#REF!</f>
        <v>#REF!</v>
      </c>
      <c r="W35" s="9" t="e">
        <f>#REF!+#REF!+#REF!</f>
        <v>#REF!</v>
      </c>
      <c r="X35" s="124">
        <f t="shared" si="2"/>
        <v>22.7</v>
      </c>
      <c r="Y35" s="46"/>
      <c r="Z35" s="87"/>
    </row>
    <row r="36" spans="1:26" s="24" customFormat="1" ht="36" customHeight="1">
      <c r="A36" s="109" t="s">
        <v>60</v>
      </c>
      <c r="B36" s="11">
        <v>1.3</v>
      </c>
      <c r="C36" s="11">
        <v>1.36</v>
      </c>
      <c r="D36" s="11">
        <v>1.25</v>
      </c>
      <c r="E36" s="33" t="e">
        <f>#REF!+#REF!+#REF!</f>
        <v>#REF!</v>
      </c>
      <c r="F36" s="33" t="e">
        <f>#REF!+#REF!+#REF!</f>
        <v>#REF!</v>
      </c>
      <c r="G36" s="11">
        <v>0.69</v>
      </c>
      <c r="H36" s="11">
        <v>0.28999999999999998</v>
      </c>
      <c r="I36" s="11">
        <v>0.16</v>
      </c>
      <c r="J36" s="33" t="e">
        <f>#REF!+#REF!+#REF!</f>
        <v>#REF!</v>
      </c>
      <c r="K36" s="33" t="e">
        <f>#REF!+#REF!+#REF!</f>
        <v>#REF!</v>
      </c>
      <c r="L36" s="11">
        <v>0.28999999999999998</v>
      </c>
      <c r="M36" s="11">
        <v>0.22</v>
      </c>
      <c r="N36" s="11">
        <v>0.46</v>
      </c>
      <c r="O36" s="9" t="e">
        <f>#REF!+#REF!+#REF!</f>
        <v>#REF!</v>
      </c>
      <c r="P36" s="9" t="e">
        <f>#REF!+#REF!+#REF!</f>
        <v>#REF!</v>
      </c>
      <c r="Q36" s="9" t="e">
        <f t="shared" si="0"/>
        <v>#REF!</v>
      </c>
      <c r="R36" s="9" t="e">
        <f t="shared" si="1"/>
        <v>#REF!</v>
      </c>
      <c r="S36" s="11">
        <v>0.86</v>
      </c>
      <c r="T36" s="34">
        <v>1.55</v>
      </c>
      <c r="U36" s="11">
        <v>1.3</v>
      </c>
      <c r="V36" s="9" t="e">
        <f>#REF!+#REF!+#REF!</f>
        <v>#REF!</v>
      </c>
      <c r="W36" s="9" t="e">
        <f>#REF!+#REF!+#REF!</f>
        <v>#REF!</v>
      </c>
      <c r="X36" s="124">
        <f t="shared" si="2"/>
        <v>9.73</v>
      </c>
      <c r="Y36" s="47"/>
      <c r="Z36" s="88"/>
    </row>
    <row r="37" spans="1:26" s="24" customFormat="1" ht="33" customHeight="1">
      <c r="A37" s="123" t="s">
        <v>61</v>
      </c>
      <c r="B37" s="11">
        <v>0.5</v>
      </c>
      <c r="C37" s="11">
        <v>1.06</v>
      </c>
      <c r="D37" s="11">
        <v>0.77</v>
      </c>
      <c r="E37" s="33" t="e">
        <f>#REF!+#REF!+#REF!</f>
        <v>#REF!</v>
      </c>
      <c r="F37" s="33" t="e">
        <f>#REF!+#REF!+#REF!</f>
        <v>#REF!</v>
      </c>
      <c r="G37" s="11">
        <v>0.75</v>
      </c>
      <c r="H37" s="11">
        <v>0.5</v>
      </c>
      <c r="I37" s="11">
        <v>0.5</v>
      </c>
      <c r="J37" s="33" t="e">
        <f>#REF!+#REF!+#REF!</f>
        <v>#REF!</v>
      </c>
      <c r="K37" s="33" t="e">
        <f>#REF!+#REF!+#REF!</f>
        <v>#REF!</v>
      </c>
      <c r="L37" s="11">
        <v>0.5</v>
      </c>
      <c r="M37" s="11">
        <v>0.4</v>
      </c>
      <c r="N37" s="11">
        <v>0.55000000000000004</v>
      </c>
      <c r="O37" s="9" t="e">
        <f>#REF!+#REF!+#REF!</f>
        <v>#REF!</v>
      </c>
      <c r="P37" s="9" t="e">
        <f>#REF!+#REF!+#REF!</f>
        <v>#REF!</v>
      </c>
      <c r="Q37" s="9" t="e">
        <f t="shared" si="0"/>
        <v>#REF!</v>
      </c>
      <c r="R37" s="9" t="e">
        <f t="shared" si="1"/>
        <v>#REF!</v>
      </c>
      <c r="S37" s="11">
        <v>4.07</v>
      </c>
      <c r="T37" s="34">
        <v>0.9</v>
      </c>
      <c r="U37" s="11">
        <v>0.8</v>
      </c>
      <c r="V37" s="9" t="e">
        <f>#REF!+#REF!+#REF!</f>
        <v>#REF!</v>
      </c>
      <c r="W37" s="9" t="e">
        <f>#REF!+#REF!+#REF!</f>
        <v>#REF!</v>
      </c>
      <c r="X37" s="124">
        <f t="shared" si="2"/>
        <v>11.300000000000002</v>
      </c>
      <c r="Y37" s="47"/>
      <c r="Z37" s="88"/>
    </row>
    <row r="38" spans="1:26" s="24" customFormat="1" ht="33" customHeight="1">
      <c r="A38" s="123" t="s">
        <v>63</v>
      </c>
      <c r="B38" s="11">
        <v>4</v>
      </c>
      <c r="C38" s="11">
        <v>4.8</v>
      </c>
      <c r="D38" s="11">
        <v>3.1</v>
      </c>
      <c r="E38" s="33" t="e">
        <f>#REF!+#REF!+#REF!</f>
        <v>#REF!</v>
      </c>
      <c r="F38" s="33" t="e">
        <f>#REF!+#REF!+#REF!</f>
        <v>#REF!</v>
      </c>
      <c r="G38" s="11">
        <v>1.7</v>
      </c>
      <c r="H38" s="11">
        <v>0.3</v>
      </c>
      <c r="I38" s="11">
        <v>0.2</v>
      </c>
      <c r="J38" s="33" t="e">
        <f>#REF!+#REF!+#REF!</f>
        <v>#REF!</v>
      </c>
      <c r="K38" s="33" t="e">
        <f>#REF!+#REF!+#REF!</f>
        <v>#REF!</v>
      </c>
      <c r="L38" s="11">
        <v>0.24</v>
      </c>
      <c r="M38" s="11">
        <v>0.3</v>
      </c>
      <c r="N38" s="11">
        <v>0.5</v>
      </c>
      <c r="O38" s="9" t="e">
        <f>#REF!+#REF!+#REF!</f>
        <v>#REF!</v>
      </c>
      <c r="P38" s="9" t="e">
        <f>#REF!+#REF!+#REF!</f>
        <v>#REF!</v>
      </c>
      <c r="Q38" s="9" t="e">
        <f t="shared" si="0"/>
        <v>#REF!</v>
      </c>
      <c r="R38" s="9" t="e">
        <f t="shared" si="1"/>
        <v>#REF!</v>
      </c>
      <c r="S38" s="11">
        <v>1.4</v>
      </c>
      <c r="T38" s="34">
        <v>2.2999999999999998</v>
      </c>
      <c r="U38" s="11">
        <v>5</v>
      </c>
      <c r="V38" s="9" t="e">
        <f>#REF!+#REF!+#REF!</f>
        <v>#REF!</v>
      </c>
      <c r="W38" s="9" t="e">
        <f>#REF!+#REF!+#REF!</f>
        <v>#REF!</v>
      </c>
      <c r="X38" s="124">
        <f t="shared" si="2"/>
        <v>23.84</v>
      </c>
      <c r="Y38" s="46"/>
      <c r="Z38" s="87"/>
    </row>
    <row r="39" spans="1:26" s="24" customFormat="1" ht="24" customHeight="1">
      <c r="A39" s="109" t="s">
        <v>64</v>
      </c>
      <c r="B39" s="11">
        <v>1.22</v>
      </c>
      <c r="C39" s="11">
        <v>2.2999999999999998</v>
      </c>
      <c r="D39" s="11">
        <v>0.9</v>
      </c>
      <c r="E39" s="33" t="e">
        <f>#REF!+#REF!+#REF!</f>
        <v>#REF!</v>
      </c>
      <c r="F39" s="33" t="e">
        <f>#REF!+#REF!+#REF!</f>
        <v>#REF!</v>
      </c>
      <c r="G39" s="11">
        <v>1.23</v>
      </c>
      <c r="H39" s="11">
        <v>0.85</v>
      </c>
      <c r="I39" s="11">
        <v>1</v>
      </c>
      <c r="J39" s="33" t="e">
        <f>#REF!+#REF!+#REF!</f>
        <v>#REF!</v>
      </c>
      <c r="K39" s="33" t="e">
        <f>#REF!+#REF!+#REF!</f>
        <v>#REF!</v>
      </c>
      <c r="L39" s="11">
        <v>3.9</v>
      </c>
      <c r="M39" s="11">
        <v>0.4</v>
      </c>
      <c r="N39" s="11">
        <v>1</v>
      </c>
      <c r="O39" s="9" t="e">
        <f>#REF!+#REF!+#REF!</f>
        <v>#REF!</v>
      </c>
      <c r="P39" s="9" t="e">
        <f>#REF!+#REF!+#REF!</f>
        <v>#REF!</v>
      </c>
      <c r="Q39" s="9" t="e">
        <f t="shared" si="0"/>
        <v>#REF!</v>
      </c>
      <c r="R39" s="9" t="e">
        <f t="shared" si="1"/>
        <v>#REF!</v>
      </c>
      <c r="S39" s="11">
        <v>2</v>
      </c>
      <c r="T39" s="34">
        <v>2.6</v>
      </c>
      <c r="U39" s="11">
        <v>1.7</v>
      </c>
      <c r="V39" s="9" t="e">
        <f>#REF!+#REF!+#REF!</f>
        <v>#REF!</v>
      </c>
      <c r="W39" s="9" t="e">
        <f>#REF!+#REF!+#REF!</f>
        <v>#REF!</v>
      </c>
      <c r="X39" s="124">
        <f t="shared" si="2"/>
        <v>19.100000000000001</v>
      </c>
      <c r="Y39" s="46"/>
      <c r="Z39" s="87"/>
    </row>
    <row r="40" spans="1:26" s="24" customFormat="1" ht="33.75" customHeight="1">
      <c r="A40" s="109" t="s">
        <v>65</v>
      </c>
      <c r="B40" s="11">
        <v>0.1</v>
      </c>
      <c r="C40" s="11">
        <v>0.1</v>
      </c>
      <c r="D40" s="11">
        <v>0.2</v>
      </c>
      <c r="E40" s="33" t="e">
        <f>#REF!+#REF!+#REF!</f>
        <v>#REF!</v>
      </c>
      <c r="F40" s="33" t="e">
        <f>#REF!+#REF!+#REF!</f>
        <v>#REF!</v>
      </c>
      <c r="G40" s="11">
        <v>0.1</v>
      </c>
      <c r="H40" s="11">
        <v>0.1</v>
      </c>
      <c r="I40" s="11">
        <v>0.1</v>
      </c>
      <c r="J40" s="33" t="e">
        <f>#REF!+#REF!+#REF!</f>
        <v>#REF!</v>
      </c>
      <c r="K40" s="33" t="e">
        <f>#REF!+#REF!+#REF!</f>
        <v>#REF!</v>
      </c>
      <c r="L40" s="11">
        <v>0.104</v>
      </c>
      <c r="M40" s="11">
        <v>0.54</v>
      </c>
      <c r="N40" s="11">
        <v>0.1</v>
      </c>
      <c r="O40" s="9" t="e">
        <f>#REF!+#REF!+#REF!</f>
        <v>#REF!</v>
      </c>
      <c r="P40" s="9" t="e">
        <f>#REF!+#REF!+#REF!</f>
        <v>#REF!</v>
      </c>
      <c r="Q40" s="9" t="e">
        <f t="shared" si="0"/>
        <v>#REF!</v>
      </c>
      <c r="R40" s="9" t="e">
        <f t="shared" si="1"/>
        <v>#REF!</v>
      </c>
      <c r="S40" s="11">
        <v>4.7</v>
      </c>
      <c r="T40" s="34">
        <v>0.4</v>
      </c>
      <c r="U40" s="11">
        <v>0.2</v>
      </c>
      <c r="V40" s="9" t="e">
        <f>#REF!+#REF!+#REF!</f>
        <v>#REF!</v>
      </c>
      <c r="W40" s="9" t="e">
        <f>#REF!+#REF!+#REF!</f>
        <v>#REF!</v>
      </c>
      <c r="X40" s="124">
        <f t="shared" si="2"/>
        <v>6.7440000000000007</v>
      </c>
      <c r="Y40" s="46"/>
      <c r="Z40" s="87"/>
    </row>
    <row r="41" spans="1:26" s="24" customFormat="1" ht="39" customHeight="1">
      <c r="A41" s="109" t="s">
        <v>34</v>
      </c>
      <c r="B41" s="11">
        <v>1.8</v>
      </c>
      <c r="C41" s="11">
        <v>1.5</v>
      </c>
      <c r="D41" s="11">
        <v>1.38</v>
      </c>
      <c r="E41" s="33" t="e">
        <f>#REF!+#REF!+#REF!</f>
        <v>#REF!</v>
      </c>
      <c r="F41" s="33" t="e">
        <f>#REF!+#REF!+#REF!</f>
        <v>#REF!</v>
      </c>
      <c r="G41" s="11">
        <v>0.57999999999999996</v>
      </c>
      <c r="H41" s="11">
        <v>0.78</v>
      </c>
      <c r="I41" s="11">
        <v>0.25</v>
      </c>
      <c r="J41" s="33" t="e">
        <f>#REF!+#REF!+#REF!</f>
        <v>#REF!</v>
      </c>
      <c r="K41" s="33" t="e">
        <f>#REF!+#REF!+#REF!</f>
        <v>#REF!</v>
      </c>
      <c r="L41" s="11">
        <v>0.153</v>
      </c>
      <c r="M41" s="11">
        <v>0.17</v>
      </c>
      <c r="N41" s="11">
        <v>0.46</v>
      </c>
      <c r="O41" s="9" t="e">
        <f>#REF!+#REF!+#REF!</f>
        <v>#REF!</v>
      </c>
      <c r="P41" s="9" t="e">
        <f>#REF!+#REF!+#REF!</f>
        <v>#REF!</v>
      </c>
      <c r="Q41" s="9" t="e">
        <f t="shared" si="0"/>
        <v>#REF!</v>
      </c>
      <c r="R41" s="9" t="e">
        <f t="shared" si="1"/>
        <v>#REF!</v>
      </c>
      <c r="S41" s="11">
        <v>1</v>
      </c>
      <c r="T41" s="11">
        <v>1.2</v>
      </c>
      <c r="U41" s="11">
        <v>1.6</v>
      </c>
      <c r="V41" s="9" t="e">
        <f>#REF!+#REF!+#REF!</f>
        <v>#REF!</v>
      </c>
      <c r="W41" s="9" t="e">
        <f>#REF!+#REF!+#REF!</f>
        <v>#REF!</v>
      </c>
      <c r="X41" s="124">
        <f t="shared" si="2"/>
        <v>10.872999999999999</v>
      </c>
      <c r="Y41" s="46"/>
      <c r="Z41" s="87"/>
    </row>
    <row r="42" spans="1:26" s="24" customFormat="1" ht="35.25" customHeight="1">
      <c r="A42" s="109" t="s">
        <v>158</v>
      </c>
      <c r="B42" s="12">
        <v>28.664000000000001</v>
      </c>
      <c r="C42" s="12">
        <v>28.664000000000001</v>
      </c>
      <c r="D42" s="12">
        <v>28.664000000000001</v>
      </c>
      <c r="E42" s="33"/>
      <c r="F42" s="33"/>
      <c r="G42" s="12">
        <v>28.664000000000001</v>
      </c>
      <c r="H42" s="12">
        <v>28.664000000000001</v>
      </c>
      <c r="I42" s="12">
        <v>28.664000000000001</v>
      </c>
      <c r="J42" s="33" t="e">
        <f>#REF!+#REF!+#REF!</f>
        <v>#REF!</v>
      </c>
      <c r="K42" s="33" t="e">
        <f>#REF!+#REF!+#REF!</f>
        <v>#REF!</v>
      </c>
      <c r="L42" s="12">
        <v>28.664000000000001</v>
      </c>
      <c r="M42" s="12">
        <v>28.664000000000001</v>
      </c>
      <c r="N42" s="12">
        <v>28.664000000000001</v>
      </c>
      <c r="O42" s="9" t="e">
        <f>#REF!+#REF!+#REF!</f>
        <v>#REF!</v>
      </c>
      <c r="P42" s="9" t="e">
        <f>#REF!+#REF!+#REF!</f>
        <v>#REF!</v>
      </c>
      <c r="Q42" s="9" t="e">
        <f t="shared" si="0"/>
        <v>#REF!</v>
      </c>
      <c r="R42" s="9" t="e">
        <f t="shared" si="1"/>
        <v>#REF!</v>
      </c>
      <c r="S42" s="12">
        <v>28.664000000000001</v>
      </c>
      <c r="T42" s="12">
        <v>28.664000000000001</v>
      </c>
      <c r="U42" s="12">
        <v>28.664000000000001</v>
      </c>
      <c r="V42" s="9" t="e">
        <f>#REF!+#REF!+#REF!</f>
        <v>#REF!</v>
      </c>
      <c r="W42" s="9" t="e">
        <f>#REF!+#REF!+#REF!</f>
        <v>#REF!</v>
      </c>
      <c r="X42" s="124">
        <f t="shared" si="2"/>
        <v>343.9679999999999</v>
      </c>
      <c r="Y42" s="46"/>
      <c r="Z42" s="87"/>
    </row>
    <row r="43" spans="1:26" s="24" customFormat="1" ht="24" customHeight="1">
      <c r="A43" s="109" t="s">
        <v>55</v>
      </c>
      <c r="B43" s="11">
        <v>8.85</v>
      </c>
      <c r="C43" s="11">
        <v>7</v>
      </c>
      <c r="D43" s="11">
        <v>5.15</v>
      </c>
      <c r="E43" s="33" t="e">
        <f>#REF!+#REF!+#REF!</f>
        <v>#REF!</v>
      </c>
      <c r="F43" s="33" t="e">
        <f>#REF!+#REF!+#REF!</f>
        <v>#REF!</v>
      </c>
      <c r="G43" s="11">
        <v>4.5</v>
      </c>
      <c r="H43" s="11">
        <v>2.77</v>
      </c>
      <c r="I43" s="11">
        <v>3</v>
      </c>
      <c r="J43" s="33" t="e">
        <f>#REF!+#REF!+#REF!</f>
        <v>#REF!</v>
      </c>
      <c r="K43" s="33" t="e">
        <f>#REF!+#REF!+#REF!</f>
        <v>#REF!</v>
      </c>
      <c r="L43" s="11">
        <v>2.4</v>
      </c>
      <c r="M43" s="11">
        <v>2.2000000000000002</v>
      </c>
      <c r="N43" s="11">
        <v>3.2</v>
      </c>
      <c r="O43" s="9" t="e">
        <f>#REF!+#REF!+#REF!</f>
        <v>#REF!</v>
      </c>
      <c r="P43" s="9" t="e">
        <f>#REF!+#REF!+#REF!</f>
        <v>#REF!</v>
      </c>
      <c r="Q43" s="9" t="e">
        <f t="shared" si="0"/>
        <v>#REF!</v>
      </c>
      <c r="R43" s="9" t="e">
        <f t="shared" si="1"/>
        <v>#REF!</v>
      </c>
      <c r="S43" s="11">
        <v>5</v>
      </c>
      <c r="T43" s="34">
        <v>6.88</v>
      </c>
      <c r="U43" s="11">
        <v>9</v>
      </c>
      <c r="V43" s="9" t="e">
        <f>#REF!+#REF!+#REF!</f>
        <v>#REF!</v>
      </c>
      <c r="W43" s="9" t="e">
        <f>#REF!+#REF!+#REF!</f>
        <v>#REF!</v>
      </c>
      <c r="X43" s="124">
        <f t="shared" si="2"/>
        <v>59.95000000000001</v>
      </c>
      <c r="Y43" s="46"/>
      <c r="Z43" s="87"/>
    </row>
    <row r="44" spans="1:26" ht="47.25">
      <c r="A44" s="109" t="s">
        <v>132</v>
      </c>
      <c r="B44" s="38">
        <v>0.6</v>
      </c>
      <c r="C44" s="38">
        <v>24.8</v>
      </c>
      <c r="D44" s="38">
        <v>6</v>
      </c>
      <c r="E44" s="33" t="e">
        <f>#REF!+#REF!+#REF!</f>
        <v>#REF!</v>
      </c>
      <c r="F44" s="33" t="e">
        <f>#REF!+#REF!+#REF!</f>
        <v>#REF!</v>
      </c>
      <c r="G44" s="38">
        <v>0.4</v>
      </c>
      <c r="H44" s="38">
        <v>0.5</v>
      </c>
      <c r="I44" s="38">
        <v>0.28000000000000003</v>
      </c>
      <c r="J44" s="33" t="e">
        <f>#REF!+#REF!+#REF!</f>
        <v>#REF!</v>
      </c>
      <c r="K44" s="33" t="e">
        <f>#REF!+#REF!+#REF!</f>
        <v>#REF!</v>
      </c>
      <c r="L44" s="38">
        <v>0.1</v>
      </c>
      <c r="M44" s="38">
        <v>0.2</v>
      </c>
      <c r="N44" s="38">
        <v>0.3</v>
      </c>
      <c r="O44" s="9" t="e">
        <f>#REF!+#REF!+#REF!</f>
        <v>#REF!</v>
      </c>
      <c r="P44" s="9" t="e">
        <f>#REF!+#REF!+#REF!</f>
        <v>#REF!</v>
      </c>
      <c r="Q44" s="9" t="e">
        <f t="shared" si="0"/>
        <v>#REF!</v>
      </c>
      <c r="R44" s="9" t="e">
        <f t="shared" si="1"/>
        <v>#REF!</v>
      </c>
      <c r="S44" s="38">
        <v>0.4</v>
      </c>
      <c r="T44" s="38">
        <v>11.4</v>
      </c>
      <c r="U44" s="38">
        <v>13</v>
      </c>
      <c r="V44" s="9" t="e">
        <f>#REF!+#REF!+#REF!</f>
        <v>#REF!</v>
      </c>
      <c r="W44" s="9" t="e">
        <f>#REF!+#REF!+#REF!</f>
        <v>#REF!</v>
      </c>
      <c r="X44" s="124">
        <f t="shared" si="2"/>
        <v>57.98</v>
      </c>
      <c r="Y44" s="46"/>
      <c r="Z44" s="87"/>
    </row>
    <row r="45" spans="1:26" ht="63">
      <c r="A45" s="109" t="s">
        <v>1</v>
      </c>
      <c r="B45" s="12">
        <v>1.5</v>
      </c>
      <c r="C45" s="12">
        <v>1.2</v>
      </c>
      <c r="D45" s="12">
        <v>1.1000000000000001</v>
      </c>
      <c r="E45" s="33" t="e">
        <f>#REF!+#REF!+#REF!</f>
        <v>#REF!</v>
      </c>
      <c r="F45" s="33" t="e">
        <f>#REF!+#REF!+#REF!</f>
        <v>#REF!</v>
      </c>
      <c r="G45" s="12">
        <v>0.8</v>
      </c>
      <c r="H45" s="12">
        <v>0.7</v>
      </c>
      <c r="I45" s="12">
        <v>0.9</v>
      </c>
      <c r="J45" s="33" t="e">
        <f>#REF!+#REF!+#REF!</f>
        <v>#REF!</v>
      </c>
      <c r="K45" s="33" t="e">
        <f>#REF!+#REF!+#REF!</f>
        <v>#REF!</v>
      </c>
      <c r="L45" s="12">
        <v>0.8</v>
      </c>
      <c r="M45" s="12">
        <v>1.1000000000000001</v>
      </c>
      <c r="N45" s="12">
        <v>0.8</v>
      </c>
      <c r="O45" s="9" t="e">
        <f>#REF!+#REF!+#REF!</f>
        <v>#REF!</v>
      </c>
      <c r="P45" s="9" t="e">
        <f>#REF!+#REF!+#REF!</f>
        <v>#REF!</v>
      </c>
      <c r="Q45" s="9" t="e">
        <f t="shared" si="0"/>
        <v>#REF!</v>
      </c>
      <c r="R45" s="9" t="e">
        <f t="shared" si="1"/>
        <v>#REF!</v>
      </c>
      <c r="S45" s="12">
        <v>1.2</v>
      </c>
      <c r="T45" s="12">
        <v>1.2</v>
      </c>
      <c r="U45" s="12">
        <v>1.5</v>
      </c>
      <c r="V45" s="9" t="e">
        <f>#REF!+#REF!+#REF!</f>
        <v>#REF!</v>
      </c>
      <c r="W45" s="9" t="e">
        <f>#REF!+#REF!+#REF!</f>
        <v>#REF!</v>
      </c>
      <c r="X45" s="124">
        <f t="shared" si="2"/>
        <v>12.8</v>
      </c>
      <c r="Y45" s="46"/>
      <c r="Z45" s="87"/>
    </row>
    <row r="46" spans="1:26" ht="22.5" customHeight="1">
      <c r="A46" s="125" t="s">
        <v>42</v>
      </c>
      <c r="B46" s="126">
        <f>SUM(B5:B45)</f>
        <v>424.80400000000026</v>
      </c>
      <c r="C46" s="126">
        <f t="shared" ref="C46:X46" si="3">SUM(C5:C45)</f>
        <v>387.29399999999998</v>
      </c>
      <c r="D46" s="126">
        <f t="shared" si="3"/>
        <v>356.56400000000002</v>
      </c>
      <c r="E46" s="126" t="e">
        <f t="shared" si="3"/>
        <v>#REF!</v>
      </c>
      <c r="F46" s="126" t="e">
        <f t="shared" si="3"/>
        <v>#REF!</v>
      </c>
      <c r="G46" s="126">
        <f t="shared" si="3"/>
        <v>211.35399999999996</v>
      </c>
      <c r="H46" s="126">
        <f t="shared" si="3"/>
        <v>164.98400000000001</v>
      </c>
      <c r="I46" s="126">
        <f t="shared" si="3"/>
        <v>128.33399999999997</v>
      </c>
      <c r="J46" s="126" t="e">
        <f t="shared" si="3"/>
        <v>#REF!</v>
      </c>
      <c r="K46" s="126" t="e">
        <f t="shared" si="3"/>
        <v>#REF!</v>
      </c>
      <c r="L46" s="126">
        <f t="shared" si="3"/>
        <v>121.58099999999997</v>
      </c>
      <c r="M46" s="126">
        <f t="shared" si="3"/>
        <v>113.58400000000002</v>
      </c>
      <c r="N46" s="126">
        <f t="shared" si="3"/>
        <v>136.41399999999999</v>
      </c>
      <c r="O46" s="126" t="e">
        <f t="shared" si="3"/>
        <v>#REF!</v>
      </c>
      <c r="P46" s="126" t="e">
        <f t="shared" si="3"/>
        <v>#REF!</v>
      </c>
      <c r="Q46" s="126" t="e">
        <f t="shared" si="3"/>
        <v>#REF!</v>
      </c>
      <c r="R46" s="126" t="e">
        <f t="shared" si="3"/>
        <v>#REF!</v>
      </c>
      <c r="S46" s="126">
        <f t="shared" si="3"/>
        <v>253.59399999999997</v>
      </c>
      <c r="T46" s="126">
        <f t="shared" si="3"/>
        <v>368.45399999999995</v>
      </c>
      <c r="U46" s="126">
        <f t="shared" si="3"/>
        <v>438.26400000000001</v>
      </c>
      <c r="V46" s="126" t="e">
        <f t="shared" si="3"/>
        <v>#REF!</v>
      </c>
      <c r="W46" s="126" t="e">
        <f t="shared" si="3"/>
        <v>#REF!</v>
      </c>
      <c r="X46" s="126">
        <f t="shared" si="3"/>
        <v>3105.2249999999999</v>
      </c>
      <c r="Y46" s="46"/>
      <c r="Z46" s="87"/>
    </row>
    <row r="48" spans="1:26" ht="18.75">
      <c r="A48" s="83" t="s">
        <v>131</v>
      </c>
    </row>
  </sheetData>
  <autoFilter ref="A3:W4">
    <sortState ref="A6:W45">
      <sortCondition ref="A3:A4"/>
    </sortState>
  </autoFilter>
  <mergeCells count="4">
    <mergeCell ref="S1:Y1"/>
    <mergeCell ref="X3:X4"/>
    <mergeCell ref="A3:A4"/>
    <mergeCell ref="A2:X2"/>
  </mergeCells>
  <pageMargins left="0" right="0" top="0" bottom="0" header="0" footer="0"/>
  <pageSetup paperSize="9" scale="46" orientation="portrait" horizontalDpi="180" verticalDpi="180" r:id="rId1"/>
  <rowBreaks count="1" manualBreakCount="1">
    <brk id="49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J44"/>
  <sheetViews>
    <sheetView view="pageBreakPreview" zoomScale="90" zoomScaleNormal="100" zoomScaleSheetLayoutView="90" workbookViewId="0">
      <selection activeCell="E39" sqref="E39"/>
    </sheetView>
  </sheetViews>
  <sheetFormatPr defaultRowHeight="15.75"/>
  <cols>
    <col min="1" max="1" width="6.5703125" style="8" customWidth="1"/>
    <col min="2" max="2" width="27.42578125" style="8" customWidth="1"/>
    <col min="3" max="16384" width="9.140625" style="8"/>
  </cols>
  <sheetData>
    <row r="1" spans="1:10" ht="86.25" customHeight="1">
      <c r="G1" s="92" t="s">
        <v>180</v>
      </c>
      <c r="H1" s="92"/>
      <c r="I1" s="92"/>
      <c r="J1" s="92"/>
    </row>
    <row r="2" spans="1:10" ht="33.75" customHeight="1">
      <c r="A2" s="127" t="s">
        <v>167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>
      <c r="A3" s="128" t="s">
        <v>69</v>
      </c>
      <c r="B3" s="129" t="s">
        <v>44</v>
      </c>
      <c r="C3" s="130" t="s">
        <v>3</v>
      </c>
      <c r="D3" s="130" t="s">
        <v>4</v>
      </c>
      <c r="E3" s="130" t="s">
        <v>5</v>
      </c>
      <c r="F3" s="130" t="s">
        <v>6</v>
      </c>
      <c r="G3" s="130" t="s">
        <v>12</v>
      </c>
      <c r="H3" s="130" t="s">
        <v>13</v>
      </c>
      <c r="I3" s="130" t="s">
        <v>14</v>
      </c>
      <c r="J3" s="131" t="s">
        <v>45</v>
      </c>
    </row>
    <row r="4" spans="1:10" ht="36" customHeight="1">
      <c r="A4" s="128"/>
      <c r="B4" s="129"/>
      <c r="C4" s="131" t="s">
        <v>70</v>
      </c>
      <c r="D4" s="131" t="s">
        <v>70</v>
      </c>
      <c r="E4" s="131" t="s">
        <v>70</v>
      </c>
      <c r="F4" s="131" t="s">
        <v>70</v>
      </c>
      <c r="G4" s="131" t="s">
        <v>70</v>
      </c>
      <c r="H4" s="131" t="s">
        <v>70</v>
      </c>
      <c r="I4" s="131" t="s">
        <v>70</v>
      </c>
      <c r="J4" s="131" t="s">
        <v>70</v>
      </c>
    </row>
    <row r="5" spans="1:10">
      <c r="A5" s="131">
        <v>1</v>
      </c>
      <c r="B5" s="132" t="s">
        <v>71</v>
      </c>
      <c r="C5" s="69">
        <v>8.3000000000000007</v>
      </c>
      <c r="D5" s="70">
        <v>8.5</v>
      </c>
      <c r="E5" s="70">
        <v>8.5</v>
      </c>
      <c r="F5" s="70">
        <v>4.3</v>
      </c>
      <c r="G5" s="70">
        <v>4.3</v>
      </c>
      <c r="H5" s="71">
        <v>8.5</v>
      </c>
      <c r="I5" s="70">
        <v>8.5</v>
      </c>
      <c r="J5" s="31">
        <f>SUM(C5:I5)</f>
        <v>50.9</v>
      </c>
    </row>
    <row r="6" spans="1:10">
      <c r="A6" s="131">
        <v>2</v>
      </c>
      <c r="B6" s="132" t="s">
        <v>72</v>
      </c>
      <c r="C6" s="69">
        <v>3.5</v>
      </c>
      <c r="D6" s="70">
        <v>3.7</v>
      </c>
      <c r="E6" s="70">
        <v>3.7</v>
      </c>
      <c r="F6" s="70">
        <v>1.8</v>
      </c>
      <c r="G6" s="70">
        <v>1.8</v>
      </c>
      <c r="H6" s="71">
        <v>3.7</v>
      </c>
      <c r="I6" s="70">
        <v>3.7</v>
      </c>
      <c r="J6" s="31">
        <f t="shared" ref="J6:J40" si="0">SUM(C6:I6)</f>
        <v>21.900000000000002</v>
      </c>
    </row>
    <row r="7" spans="1:10">
      <c r="A7" s="131">
        <v>3</v>
      </c>
      <c r="B7" s="133" t="s">
        <v>73</v>
      </c>
      <c r="C7" s="72">
        <v>34</v>
      </c>
      <c r="D7" s="71">
        <v>37</v>
      </c>
      <c r="E7" s="71">
        <v>37</v>
      </c>
      <c r="F7" s="71">
        <v>12</v>
      </c>
      <c r="G7" s="71">
        <v>12</v>
      </c>
      <c r="H7" s="71">
        <v>37</v>
      </c>
      <c r="I7" s="71">
        <v>37</v>
      </c>
      <c r="J7" s="31">
        <f t="shared" si="0"/>
        <v>206</v>
      </c>
    </row>
    <row r="8" spans="1:10">
      <c r="A8" s="131">
        <v>4</v>
      </c>
      <c r="B8" s="133" t="s">
        <v>74</v>
      </c>
      <c r="C8" s="72">
        <v>10</v>
      </c>
      <c r="D8" s="71">
        <v>11</v>
      </c>
      <c r="E8" s="71">
        <v>11</v>
      </c>
      <c r="F8" s="71">
        <v>5</v>
      </c>
      <c r="G8" s="71">
        <v>5</v>
      </c>
      <c r="H8" s="71">
        <v>11</v>
      </c>
      <c r="I8" s="71">
        <v>11</v>
      </c>
      <c r="J8" s="31">
        <f t="shared" si="0"/>
        <v>64</v>
      </c>
    </row>
    <row r="9" spans="1:10" ht="30">
      <c r="A9" s="131">
        <v>5</v>
      </c>
      <c r="B9" s="134" t="s">
        <v>75</v>
      </c>
      <c r="C9" s="72">
        <v>16</v>
      </c>
      <c r="D9" s="71">
        <v>17</v>
      </c>
      <c r="E9" s="71">
        <v>17</v>
      </c>
      <c r="F9" s="71">
        <v>7</v>
      </c>
      <c r="G9" s="71">
        <v>7</v>
      </c>
      <c r="H9" s="71">
        <v>17</v>
      </c>
      <c r="I9" s="71">
        <v>17</v>
      </c>
      <c r="J9" s="31">
        <f t="shared" si="0"/>
        <v>98</v>
      </c>
    </row>
    <row r="10" spans="1:10" ht="30">
      <c r="A10" s="131">
        <v>6</v>
      </c>
      <c r="B10" s="133" t="s">
        <v>76</v>
      </c>
      <c r="C10" s="72">
        <v>20</v>
      </c>
      <c r="D10" s="71">
        <v>25</v>
      </c>
      <c r="E10" s="71">
        <v>25</v>
      </c>
      <c r="F10" s="71">
        <v>16</v>
      </c>
      <c r="G10" s="71">
        <v>16</v>
      </c>
      <c r="H10" s="71">
        <v>25</v>
      </c>
      <c r="I10" s="71">
        <v>25</v>
      </c>
      <c r="J10" s="31">
        <f t="shared" si="0"/>
        <v>152</v>
      </c>
    </row>
    <row r="11" spans="1:10">
      <c r="A11" s="131">
        <v>7</v>
      </c>
      <c r="B11" s="133" t="s">
        <v>77</v>
      </c>
      <c r="C11" s="72">
        <v>2.5</v>
      </c>
      <c r="D11" s="71">
        <v>3</v>
      </c>
      <c r="E11" s="71">
        <v>3</v>
      </c>
      <c r="F11" s="71">
        <v>1.5</v>
      </c>
      <c r="G11" s="71">
        <v>1.5</v>
      </c>
      <c r="H11" s="71">
        <v>3</v>
      </c>
      <c r="I11" s="71">
        <v>3</v>
      </c>
      <c r="J11" s="31">
        <f t="shared" si="0"/>
        <v>17.5</v>
      </c>
    </row>
    <row r="12" spans="1:10">
      <c r="A12" s="131">
        <v>8</v>
      </c>
      <c r="B12" s="133" t="s">
        <v>78</v>
      </c>
      <c r="C12" s="72">
        <v>3.5</v>
      </c>
      <c r="D12" s="71">
        <v>4</v>
      </c>
      <c r="E12" s="71">
        <v>3</v>
      </c>
      <c r="F12" s="71">
        <v>1.5</v>
      </c>
      <c r="G12" s="71">
        <v>1.5</v>
      </c>
      <c r="H12" s="71">
        <v>3</v>
      </c>
      <c r="I12" s="71">
        <v>4</v>
      </c>
      <c r="J12" s="31">
        <f t="shared" si="0"/>
        <v>20.5</v>
      </c>
    </row>
    <row r="13" spans="1:10">
      <c r="A13" s="131">
        <v>9</v>
      </c>
      <c r="B13" s="133" t="s">
        <v>79</v>
      </c>
      <c r="C13" s="72">
        <v>30</v>
      </c>
      <c r="D13" s="71">
        <v>35</v>
      </c>
      <c r="E13" s="71">
        <v>30</v>
      </c>
      <c r="F13" s="71">
        <v>15</v>
      </c>
      <c r="G13" s="71">
        <v>15</v>
      </c>
      <c r="H13" s="71">
        <v>30</v>
      </c>
      <c r="I13" s="71">
        <v>35</v>
      </c>
      <c r="J13" s="31">
        <f t="shared" si="0"/>
        <v>190</v>
      </c>
    </row>
    <row r="14" spans="1:10" ht="30">
      <c r="A14" s="131">
        <v>10</v>
      </c>
      <c r="B14" s="133" t="s">
        <v>80</v>
      </c>
      <c r="C14" s="72">
        <v>4</v>
      </c>
      <c r="D14" s="71">
        <v>4.5</v>
      </c>
      <c r="E14" s="71">
        <v>3.5</v>
      </c>
      <c r="F14" s="71">
        <v>3</v>
      </c>
      <c r="G14" s="71">
        <v>3</v>
      </c>
      <c r="H14" s="71">
        <v>4.5</v>
      </c>
      <c r="I14" s="71">
        <v>4.5</v>
      </c>
      <c r="J14" s="31">
        <f t="shared" si="0"/>
        <v>27</v>
      </c>
    </row>
    <row r="15" spans="1:10">
      <c r="A15" s="131">
        <v>11</v>
      </c>
      <c r="B15" s="133" t="s">
        <v>81</v>
      </c>
      <c r="C15" s="72">
        <v>2.5</v>
      </c>
      <c r="D15" s="71">
        <v>3</v>
      </c>
      <c r="E15" s="71">
        <v>2.5</v>
      </c>
      <c r="F15" s="71">
        <v>1.5</v>
      </c>
      <c r="G15" s="71">
        <v>1.5</v>
      </c>
      <c r="H15" s="71">
        <v>2.5</v>
      </c>
      <c r="I15" s="71">
        <v>3</v>
      </c>
      <c r="J15" s="31">
        <f t="shared" si="0"/>
        <v>16.5</v>
      </c>
    </row>
    <row r="16" spans="1:10">
      <c r="A16" s="131">
        <v>12</v>
      </c>
      <c r="B16" s="133" t="s">
        <v>82</v>
      </c>
      <c r="C16" s="72">
        <v>5</v>
      </c>
      <c r="D16" s="71">
        <v>6.5</v>
      </c>
      <c r="E16" s="71">
        <v>4</v>
      </c>
      <c r="F16" s="71">
        <v>1.5</v>
      </c>
      <c r="G16" s="71">
        <v>1.5</v>
      </c>
      <c r="H16" s="71">
        <v>4</v>
      </c>
      <c r="I16" s="71">
        <v>6.5</v>
      </c>
      <c r="J16" s="31">
        <f t="shared" si="0"/>
        <v>29</v>
      </c>
    </row>
    <row r="17" spans="1:10">
      <c r="A17" s="131">
        <v>13</v>
      </c>
      <c r="B17" s="133" t="s">
        <v>83</v>
      </c>
      <c r="C17" s="72">
        <v>10</v>
      </c>
      <c r="D17" s="71">
        <v>12</v>
      </c>
      <c r="E17" s="71">
        <v>11</v>
      </c>
      <c r="F17" s="71">
        <v>6</v>
      </c>
      <c r="G17" s="71">
        <v>6</v>
      </c>
      <c r="H17" s="71">
        <v>11</v>
      </c>
      <c r="I17" s="71">
        <v>12</v>
      </c>
      <c r="J17" s="31">
        <f t="shared" si="0"/>
        <v>68</v>
      </c>
    </row>
    <row r="18" spans="1:10" ht="30">
      <c r="A18" s="131">
        <v>14</v>
      </c>
      <c r="B18" s="133" t="s">
        <v>84</v>
      </c>
      <c r="C18" s="72">
        <v>7</v>
      </c>
      <c r="D18" s="71">
        <v>8</v>
      </c>
      <c r="E18" s="71">
        <v>8</v>
      </c>
      <c r="F18" s="71">
        <v>4</v>
      </c>
      <c r="G18" s="71">
        <v>4</v>
      </c>
      <c r="H18" s="71">
        <v>7</v>
      </c>
      <c r="I18" s="71">
        <v>8</v>
      </c>
      <c r="J18" s="31">
        <f t="shared" si="0"/>
        <v>46</v>
      </c>
    </row>
    <row r="19" spans="1:10">
      <c r="A19" s="131">
        <v>15</v>
      </c>
      <c r="B19" s="133" t="s">
        <v>85</v>
      </c>
      <c r="C19" s="72">
        <v>6.5</v>
      </c>
      <c r="D19" s="71">
        <v>7</v>
      </c>
      <c r="E19" s="71">
        <v>5.5</v>
      </c>
      <c r="F19" s="71">
        <v>3</v>
      </c>
      <c r="G19" s="71">
        <v>3</v>
      </c>
      <c r="H19" s="71">
        <v>5.5</v>
      </c>
      <c r="I19" s="71">
        <v>7</v>
      </c>
      <c r="J19" s="31">
        <f t="shared" si="0"/>
        <v>37.5</v>
      </c>
    </row>
    <row r="20" spans="1:10">
      <c r="A20" s="131">
        <v>16</v>
      </c>
      <c r="B20" s="133" t="s">
        <v>86</v>
      </c>
      <c r="C20" s="72">
        <v>9</v>
      </c>
      <c r="D20" s="71">
        <v>11</v>
      </c>
      <c r="E20" s="71">
        <v>10</v>
      </c>
      <c r="F20" s="71">
        <v>3</v>
      </c>
      <c r="G20" s="71">
        <v>3</v>
      </c>
      <c r="H20" s="71">
        <v>10</v>
      </c>
      <c r="I20" s="71">
        <v>11</v>
      </c>
      <c r="J20" s="31">
        <f t="shared" si="0"/>
        <v>57</v>
      </c>
    </row>
    <row r="21" spans="1:10">
      <c r="A21" s="131">
        <v>17</v>
      </c>
      <c r="B21" s="133" t="s">
        <v>87</v>
      </c>
      <c r="C21" s="72">
        <v>7</v>
      </c>
      <c r="D21" s="71">
        <v>10</v>
      </c>
      <c r="E21" s="71">
        <v>8</v>
      </c>
      <c r="F21" s="71">
        <v>3</v>
      </c>
      <c r="G21" s="71">
        <v>3</v>
      </c>
      <c r="H21" s="71">
        <v>8</v>
      </c>
      <c r="I21" s="71">
        <v>10</v>
      </c>
      <c r="J21" s="31">
        <f t="shared" si="0"/>
        <v>49</v>
      </c>
    </row>
    <row r="22" spans="1:10">
      <c r="A22" s="131">
        <v>18</v>
      </c>
      <c r="B22" s="133" t="s">
        <v>88</v>
      </c>
      <c r="C22" s="72">
        <v>1.8</v>
      </c>
      <c r="D22" s="71">
        <v>2.5</v>
      </c>
      <c r="E22" s="71">
        <v>2</v>
      </c>
      <c r="F22" s="71">
        <v>1</v>
      </c>
      <c r="G22" s="71">
        <v>1</v>
      </c>
      <c r="H22" s="71">
        <v>1.5</v>
      </c>
      <c r="I22" s="71">
        <v>2</v>
      </c>
      <c r="J22" s="31">
        <f t="shared" si="0"/>
        <v>11.8</v>
      </c>
    </row>
    <row r="23" spans="1:10">
      <c r="A23" s="131">
        <v>19</v>
      </c>
      <c r="B23" s="133" t="s">
        <v>89</v>
      </c>
      <c r="C23" s="72">
        <v>4</v>
      </c>
      <c r="D23" s="71">
        <v>4.5</v>
      </c>
      <c r="E23" s="71">
        <v>3</v>
      </c>
      <c r="F23" s="71">
        <v>1.8</v>
      </c>
      <c r="G23" s="71">
        <v>1.8</v>
      </c>
      <c r="H23" s="71">
        <v>3</v>
      </c>
      <c r="I23" s="71">
        <v>4.5</v>
      </c>
      <c r="J23" s="31">
        <f t="shared" si="0"/>
        <v>22.6</v>
      </c>
    </row>
    <row r="24" spans="1:10">
      <c r="A24" s="131">
        <v>20</v>
      </c>
      <c r="B24" s="135" t="s">
        <v>90</v>
      </c>
      <c r="C24" s="72">
        <v>20</v>
      </c>
      <c r="D24" s="71">
        <v>25</v>
      </c>
      <c r="E24" s="71">
        <v>22</v>
      </c>
      <c r="F24" s="71">
        <v>7</v>
      </c>
      <c r="G24" s="71">
        <v>7</v>
      </c>
      <c r="H24" s="71">
        <v>22</v>
      </c>
      <c r="I24" s="71">
        <v>25</v>
      </c>
      <c r="J24" s="31">
        <f t="shared" si="0"/>
        <v>128</v>
      </c>
    </row>
    <row r="25" spans="1:10">
      <c r="A25" s="131">
        <v>21</v>
      </c>
      <c r="B25" s="133" t="s">
        <v>91</v>
      </c>
      <c r="C25" s="72">
        <v>5.7</v>
      </c>
      <c r="D25" s="71">
        <v>6.5</v>
      </c>
      <c r="E25" s="71">
        <v>5.5</v>
      </c>
      <c r="F25" s="71">
        <v>3.5</v>
      </c>
      <c r="G25" s="71">
        <v>3.5</v>
      </c>
      <c r="H25" s="71">
        <v>5.5</v>
      </c>
      <c r="I25" s="71">
        <v>6.8</v>
      </c>
      <c r="J25" s="31">
        <f t="shared" si="0"/>
        <v>37</v>
      </c>
    </row>
    <row r="26" spans="1:10">
      <c r="A26" s="131">
        <v>22</v>
      </c>
      <c r="B26" s="133" t="s">
        <v>92</v>
      </c>
      <c r="C26" s="72">
        <v>4</v>
      </c>
      <c r="D26" s="71">
        <v>5.3</v>
      </c>
      <c r="E26" s="71">
        <v>4</v>
      </c>
      <c r="F26" s="71">
        <v>1.5</v>
      </c>
      <c r="G26" s="71">
        <v>1.5</v>
      </c>
      <c r="H26" s="71">
        <v>3.9</v>
      </c>
      <c r="I26" s="71">
        <v>5.3</v>
      </c>
      <c r="J26" s="31">
        <f t="shared" si="0"/>
        <v>25.5</v>
      </c>
    </row>
    <row r="27" spans="1:10" ht="30">
      <c r="A27" s="131">
        <v>23</v>
      </c>
      <c r="B27" s="133" t="s">
        <v>93</v>
      </c>
      <c r="C27" s="72">
        <v>19</v>
      </c>
      <c r="D27" s="71">
        <v>22</v>
      </c>
      <c r="E27" s="71">
        <v>20</v>
      </c>
      <c r="F27" s="71">
        <v>6</v>
      </c>
      <c r="G27" s="71">
        <v>6</v>
      </c>
      <c r="H27" s="71">
        <v>20</v>
      </c>
      <c r="I27" s="71">
        <v>22</v>
      </c>
      <c r="J27" s="31">
        <f t="shared" si="0"/>
        <v>115</v>
      </c>
    </row>
    <row r="28" spans="1:10" ht="45">
      <c r="A28" s="131">
        <v>24</v>
      </c>
      <c r="B28" s="136" t="s">
        <v>94</v>
      </c>
      <c r="C28" s="72">
        <v>15</v>
      </c>
      <c r="D28" s="71">
        <v>16</v>
      </c>
      <c r="E28" s="71">
        <v>13</v>
      </c>
      <c r="F28" s="71">
        <v>7</v>
      </c>
      <c r="G28" s="71">
        <v>7</v>
      </c>
      <c r="H28" s="71">
        <v>13</v>
      </c>
      <c r="I28" s="71">
        <v>16</v>
      </c>
      <c r="J28" s="31">
        <f t="shared" si="0"/>
        <v>87</v>
      </c>
    </row>
    <row r="29" spans="1:10" ht="30">
      <c r="A29" s="131">
        <v>25</v>
      </c>
      <c r="B29" s="133" t="s">
        <v>95</v>
      </c>
      <c r="C29" s="72">
        <v>16</v>
      </c>
      <c r="D29" s="71">
        <v>19</v>
      </c>
      <c r="E29" s="71">
        <v>16</v>
      </c>
      <c r="F29" s="71">
        <v>8</v>
      </c>
      <c r="G29" s="71">
        <v>8</v>
      </c>
      <c r="H29" s="71">
        <v>19</v>
      </c>
      <c r="I29" s="71">
        <v>19</v>
      </c>
      <c r="J29" s="31">
        <f t="shared" si="0"/>
        <v>105</v>
      </c>
    </row>
    <row r="30" spans="1:10" ht="16.5" customHeight="1">
      <c r="A30" s="131">
        <v>26</v>
      </c>
      <c r="B30" s="133" t="s">
        <v>96</v>
      </c>
      <c r="C30" s="72">
        <v>3</v>
      </c>
      <c r="D30" s="71">
        <v>3.5</v>
      </c>
      <c r="E30" s="71">
        <v>3</v>
      </c>
      <c r="F30" s="71">
        <v>1.5</v>
      </c>
      <c r="G30" s="71">
        <v>1.5</v>
      </c>
      <c r="H30" s="71">
        <v>3.5</v>
      </c>
      <c r="I30" s="71">
        <v>3.5</v>
      </c>
      <c r="J30" s="31">
        <f t="shared" si="0"/>
        <v>19.5</v>
      </c>
    </row>
    <row r="31" spans="1:10" ht="30">
      <c r="A31" s="131">
        <v>27</v>
      </c>
      <c r="B31" s="133" t="s">
        <v>97</v>
      </c>
      <c r="C31" s="72">
        <v>3.5</v>
      </c>
      <c r="D31" s="71">
        <v>3.8</v>
      </c>
      <c r="E31" s="71">
        <v>3</v>
      </c>
      <c r="F31" s="71">
        <v>1.7</v>
      </c>
      <c r="G31" s="71">
        <v>1.7</v>
      </c>
      <c r="H31" s="71">
        <v>2.5</v>
      </c>
      <c r="I31" s="71">
        <v>3.8</v>
      </c>
      <c r="J31" s="31">
        <f t="shared" si="0"/>
        <v>20</v>
      </c>
    </row>
    <row r="32" spans="1:10" ht="30">
      <c r="A32" s="131">
        <v>28</v>
      </c>
      <c r="B32" s="133" t="s">
        <v>98</v>
      </c>
      <c r="C32" s="72">
        <v>12.5</v>
      </c>
      <c r="D32" s="71">
        <v>14</v>
      </c>
      <c r="E32" s="71">
        <v>12</v>
      </c>
      <c r="F32" s="71">
        <v>4.5</v>
      </c>
      <c r="G32" s="71">
        <v>4.5</v>
      </c>
      <c r="H32" s="71">
        <v>12</v>
      </c>
      <c r="I32" s="71">
        <v>14</v>
      </c>
      <c r="J32" s="31">
        <f t="shared" si="0"/>
        <v>73.5</v>
      </c>
    </row>
    <row r="33" spans="1:10" ht="30">
      <c r="A33" s="131">
        <v>29</v>
      </c>
      <c r="B33" s="137" t="s">
        <v>99</v>
      </c>
      <c r="C33" s="73">
        <v>3</v>
      </c>
      <c r="D33" s="74">
        <v>4</v>
      </c>
      <c r="E33" s="74">
        <v>3</v>
      </c>
      <c r="F33" s="74">
        <v>2</v>
      </c>
      <c r="G33" s="71">
        <v>2</v>
      </c>
      <c r="H33" s="74">
        <v>3</v>
      </c>
      <c r="I33" s="74">
        <v>4</v>
      </c>
      <c r="J33" s="31">
        <f t="shared" si="0"/>
        <v>21</v>
      </c>
    </row>
    <row r="34" spans="1:10" ht="30">
      <c r="A34" s="131">
        <v>30</v>
      </c>
      <c r="B34" s="138" t="s">
        <v>100</v>
      </c>
      <c r="C34" s="71">
        <v>8.5</v>
      </c>
      <c r="D34" s="71">
        <v>9</v>
      </c>
      <c r="E34" s="71">
        <v>7</v>
      </c>
      <c r="F34" s="71">
        <v>5</v>
      </c>
      <c r="G34" s="71">
        <v>5</v>
      </c>
      <c r="H34" s="71">
        <v>7</v>
      </c>
      <c r="I34" s="71">
        <v>9</v>
      </c>
      <c r="J34" s="31">
        <f t="shared" si="0"/>
        <v>50.5</v>
      </c>
    </row>
    <row r="35" spans="1:10">
      <c r="A35" s="131">
        <v>31</v>
      </c>
      <c r="B35" s="138" t="s">
        <v>101</v>
      </c>
      <c r="C35" s="71">
        <v>1.5</v>
      </c>
      <c r="D35" s="71">
        <v>2</v>
      </c>
      <c r="E35" s="71">
        <v>1</v>
      </c>
      <c r="F35" s="71">
        <v>0.7</v>
      </c>
      <c r="G35" s="71">
        <v>0.7</v>
      </c>
      <c r="H35" s="71">
        <v>1</v>
      </c>
      <c r="I35" s="71">
        <v>1.5</v>
      </c>
      <c r="J35" s="31">
        <f t="shared" si="0"/>
        <v>8.4</v>
      </c>
    </row>
    <row r="36" spans="1:10">
      <c r="A36" s="131">
        <v>32</v>
      </c>
      <c r="B36" s="138" t="s">
        <v>102</v>
      </c>
      <c r="C36" s="71">
        <v>2</v>
      </c>
      <c r="D36" s="71">
        <v>3</v>
      </c>
      <c r="E36" s="71">
        <v>2</v>
      </c>
      <c r="F36" s="71">
        <v>1</v>
      </c>
      <c r="G36" s="71">
        <v>1</v>
      </c>
      <c r="H36" s="71">
        <v>2</v>
      </c>
      <c r="I36" s="71">
        <v>3.4</v>
      </c>
      <c r="J36" s="31">
        <f t="shared" si="0"/>
        <v>14.4</v>
      </c>
    </row>
    <row r="37" spans="1:10">
      <c r="A37" s="131">
        <v>33</v>
      </c>
      <c r="B37" s="133" t="s">
        <v>103</v>
      </c>
      <c r="C37" s="72">
        <v>1.5</v>
      </c>
      <c r="D37" s="72">
        <v>1.7</v>
      </c>
      <c r="E37" s="72">
        <v>1.5</v>
      </c>
      <c r="F37" s="72">
        <v>1</v>
      </c>
      <c r="G37" s="72">
        <v>1</v>
      </c>
      <c r="H37" s="72">
        <v>1.5</v>
      </c>
      <c r="I37" s="72">
        <v>1.5</v>
      </c>
      <c r="J37" s="31">
        <f t="shared" si="0"/>
        <v>9.6999999999999993</v>
      </c>
    </row>
    <row r="38" spans="1:10">
      <c r="A38" s="131">
        <v>34</v>
      </c>
      <c r="B38" s="133" t="s">
        <v>104</v>
      </c>
      <c r="C38" s="72">
        <v>0.35</v>
      </c>
      <c r="D38" s="72">
        <v>0.4</v>
      </c>
      <c r="E38" s="72">
        <v>0.3</v>
      </c>
      <c r="F38" s="72">
        <v>0.1</v>
      </c>
      <c r="G38" s="72">
        <v>0.1</v>
      </c>
      <c r="H38" s="72">
        <v>0.3</v>
      </c>
      <c r="I38" s="72">
        <v>0.4</v>
      </c>
      <c r="J38" s="31">
        <f t="shared" si="0"/>
        <v>1.9500000000000002</v>
      </c>
    </row>
    <row r="39" spans="1:10" s="41" customFormat="1">
      <c r="A39" s="131">
        <v>35</v>
      </c>
      <c r="B39" s="133" t="s">
        <v>126</v>
      </c>
      <c r="C39" s="75">
        <v>2.5</v>
      </c>
      <c r="D39" s="75">
        <v>2.4</v>
      </c>
      <c r="E39" s="75">
        <v>1.9</v>
      </c>
      <c r="F39" s="75">
        <v>1.45</v>
      </c>
      <c r="G39" s="75">
        <v>1.1499999999999999</v>
      </c>
      <c r="H39" s="75">
        <v>2.1</v>
      </c>
      <c r="I39" s="75">
        <v>2.4</v>
      </c>
      <c r="J39" s="31">
        <f t="shared" si="0"/>
        <v>13.9</v>
      </c>
    </row>
    <row r="40" spans="1:10" s="41" customFormat="1" ht="30">
      <c r="A40" s="131">
        <v>36</v>
      </c>
      <c r="B40" s="133" t="s">
        <v>172</v>
      </c>
      <c r="C40" s="76">
        <v>2.4</v>
      </c>
      <c r="D40" s="76">
        <v>2.5</v>
      </c>
      <c r="E40" s="76">
        <v>2.4</v>
      </c>
      <c r="F40" s="76">
        <v>1.45</v>
      </c>
      <c r="G40" s="76">
        <v>0.8</v>
      </c>
      <c r="H40" s="76">
        <v>2</v>
      </c>
      <c r="I40" s="76">
        <v>2.2999999999999998</v>
      </c>
      <c r="J40" s="31">
        <f t="shared" si="0"/>
        <v>13.850000000000001</v>
      </c>
    </row>
    <row r="41" spans="1:10">
      <c r="A41" s="13"/>
      <c r="B41" s="139" t="s">
        <v>42</v>
      </c>
      <c r="C41" s="140">
        <f t="shared" ref="C41:J41" si="1">SUM(C5:C40)</f>
        <v>305.05</v>
      </c>
      <c r="D41" s="140">
        <f t="shared" si="1"/>
        <v>353.29999999999995</v>
      </c>
      <c r="E41" s="140">
        <f t="shared" si="1"/>
        <v>313.29999999999995</v>
      </c>
      <c r="F41" s="140">
        <f t="shared" si="1"/>
        <v>145.29999999999995</v>
      </c>
      <c r="G41" s="140">
        <f t="shared" si="1"/>
        <v>144.35</v>
      </c>
      <c r="H41" s="140">
        <f t="shared" si="1"/>
        <v>315.50000000000006</v>
      </c>
      <c r="I41" s="140">
        <f t="shared" si="1"/>
        <v>352.59999999999997</v>
      </c>
      <c r="J41" s="31">
        <f t="shared" si="1"/>
        <v>1929.4</v>
      </c>
    </row>
    <row r="44" spans="1:10" ht="20.25">
      <c r="B44" s="35" t="s">
        <v>131</v>
      </c>
    </row>
  </sheetData>
  <mergeCells count="4">
    <mergeCell ref="A2:J2"/>
    <mergeCell ref="A3:A4"/>
    <mergeCell ref="B3:B4"/>
    <mergeCell ref="G1:J1"/>
  </mergeCells>
  <pageMargins left="0.70866141732283472" right="0.70866141732283472" top="0.35433070866141736" bottom="0.35433070866141736" header="0.31496062992125984" footer="0.31496062992125984"/>
  <pageSetup paperSize="9" scale="6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J12"/>
  <sheetViews>
    <sheetView view="pageBreakPreview" zoomScale="90" zoomScaleNormal="100" zoomScaleSheetLayoutView="90" workbookViewId="0">
      <selection activeCell="I14" sqref="I14"/>
    </sheetView>
  </sheetViews>
  <sheetFormatPr defaultRowHeight="15.75"/>
  <cols>
    <col min="1" max="1" width="4.5703125" style="8" customWidth="1"/>
    <col min="2" max="2" width="26.7109375" style="8" customWidth="1"/>
    <col min="3" max="3" width="13.28515625" style="8" customWidth="1"/>
    <col min="4" max="4" width="9.5703125" style="8" customWidth="1"/>
    <col min="5" max="16384" width="9.140625" style="8"/>
  </cols>
  <sheetData>
    <row r="1" spans="1:10" ht="123" customHeight="1">
      <c r="G1" s="92" t="s">
        <v>181</v>
      </c>
      <c r="H1" s="92"/>
      <c r="I1" s="92"/>
      <c r="J1" s="92"/>
    </row>
    <row r="2" spans="1:10" ht="21">
      <c r="A2" s="141" t="s">
        <v>168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34.5" customHeight="1">
      <c r="A3" s="2" t="s">
        <v>69</v>
      </c>
      <c r="B3" s="77" t="s">
        <v>44</v>
      </c>
      <c r="C3" s="77" t="s">
        <v>105</v>
      </c>
      <c r="D3" s="77" t="s">
        <v>106</v>
      </c>
      <c r="E3" s="77" t="s">
        <v>107</v>
      </c>
      <c r="F3" s="77" t="s">
        <v>108</v>
      </c>
      <c r="G3" s="77" t="s">
        <v>109</v>
      </c>
      <c r="H3" s="77" t="s">
        <v>110</v>
      </c>
      <c r="I3" s="77" t="s">
        <v>111</v>
      </c>
      <c r="J3" s="11" t="s">
        <v>112</v>
      </c>
    </row>
    <row r="4" spans="1:10" ht="46.5" customHeight="1">
      <c r="A4" s="1">
        <v>2</v>
      </c>
      <c r="B4" s="2" t="s">
        <v>113</v>
      </c>
      <c r="C4" s="3">
        <v>1</v>
      </c>
      <c r="D4" s="3">
        <v>1</v>
      </c>
      <c r="E4" s="3">
        <v>0.75</v>
      </c>
      <c r="F4" s="3">
        <v>0.5</v>
      </c>
      <c r="G4" s="50">
        <v>0.5</v>
      </c>
      <c r="H4" s="3">
        <v>0.5</v>
      </c>
      <c r="I4" s="4">
        <v>0.75</v>
      </c>
      <c r="J4" s="12">
        <f>SUM(C4:I4)</f>
        <v>5</v>
      </c>
    </row>
    <row r="5" spans="1:10" ht="31.5">
      <c r="A5" s="1">
        <v>3</v>
      </c>
      <c r="B5" s="2" t="s">
        <v>160</v>
      </c>
      <c r="C5" s="3">
        <v>1</v>
      </c>
      <c r="D5" s="3">
        <v>1</v>
      </c>
      <c r="E5" s="3">
        <v>0.75</v>
      </c>
      <c r="F5" s="3">
        <v>0.5</v>
      </c>
      <c r="G5" s="3">
        <v>0.5</v>
      </c>
      <c r="H5" s="3">
        <v>0.5</v>
      </c>
      <c r="I5" s="4">
        <v>0.75</v>
      </c>
      <c r="J5" s="12">
        <f t="shared" ref="J5:J9" si="0">SUM(C5:I5)</f>
        <v>5</v>
      </c>
    </row>
    <row r="6" spans="1:10" ht="47.25">
      <c r="A6" s="1">
        <v>5</v>
      </c>
      <c r="B6" s="2" t="s">
        <v>115</v>
      </c>
      <c r="C6" s="3">
        <v>2.2000000000000002</v>
      </c>
      <c r="D6" s="3">
        <v>3</v>
      </c>
      <c r="E6" s="3">
        <v>3</v>
      </c>
      <c r="F6" s="3">
        <v>2</v>
      </c>
      <c r="G6" s="50">
        <v>0.5</v>
      </c>
      <c r="H6" s="3">
        <v>2.1</v>
      </c>
      <c r="I6" s="4">
        <v>2.2000000000000002</v>
      </c>
      <c r="J6" s="12">
        <f t="shared" si="0"/>
        <v>15</v>
      </c>
    </row>
    <row r="7" spans="1:10" ht="31.5">
      <c r="A7" s="1">
        <v>7</v>
      </c>
      <c r="B7" s="2" t="s">
        <v>116</v>
      </c>
      <c r="C7" s="3">
        <v>0.3</v>
      </c>
      <c r="D7" s="3">
        <v>0.4</v>
      </c>
      <c r="E7" s="3">
        <v>0.3</v>
      </c>
      <c r="F7" s="3">
        <v>0.2</v>
      </c>
      <c r="G7" s="3">
        <v>0.2</v>
      </c>
      <c r="H7" s="3">
        <v>0.3</v>
      </c>
      <c r="I7" s="4">
        <v>0.3</v>
      </c>
      <c r="J7" s="12">
        <f t="shared" si="0"/>
        <v>2</v>
      </c>
    </row>
    <row r="8" spans="1:10" ht="31.5">
      <c r="A8" s="1">
        <v>8</v>
      </c>
      <c r="B8" s="2" t="s">
        <v>117</v>
      </c>
      <c r="C8" s="3">
        <v>0.7</v>
      </c>
      <c r="D8" s="3">
        <v>0.7</v>
      </c>
      <c r="E8" s="3">
        <v>0.6</v>
      </c>
      <c r="F8" s="3">
        <v>0.5</v>
      </c>
      <c r="G8" s="3">
        <v>0.3</v>
      </c>
      <c r="H8" s="3">
        <v>0.5</v>
      </c>
      <c r="I8" s="4">
        <v>0.7</v>
      </c>
      <c r="J8" s="12">
        <f t="shared" si="0"/>
        <v>4</v>
      </c>
    </row>
    <row r="9" spans="1:10">
      <c r="B9" s="106" t="s">
        <v>42</v>
      </c>
      <c r="C9" s="12">
        <f t="shared" ref="C9:I9" si="1">SUM(C4:C8)</f>
        <v>5.2</v>
      </c>
      <c r="D9" s="12">
        <f t="shared" si="1"/>
        <v>6.1000000000000005</v>
      </c>
      <c r="E9" s="12">
        <f t="shared" si="1"/>
        <v>5.3999999999999995</v>
      </c>
      <c r="F9" s="12">
        <f t="shared" si="1"/>
        <v>3.7</v>
      </c>
      <c r="G9" s="12">
        <f t="shared" si="1"/>
        <v>2</v>
      </c>
      <c r="H9" s="12">
        <f t="shared" si="1"/>
        <v>3.9</v>
      </c>
      <c r="I9" s="12">
        <f t="shared" si="1"/>
        <v>4.7</v>
      </c>
      <c r="J9" s="12">
        <f t="shared" si="0"/>
        <v>30.999999999999996</v>
      </c>
    </row>
    <row r="12" spans="1:10" ht="20.25">
      <c r="B12" s="16" t="s">
        <v>131</v>
      </c>
    </row>
  </sheetData>
  <mergeCells count="2">
    <mergeCell ref="A2:J2"/>
    <mergeCell ref="G1:J1"/>
  </mergeCells>
  <pageMargins left="0.7" right="0.7" top="0.75" bottom="0.75" header="0.3" footer="0.3"/>
  <pageSetup paperSize="9" scale="6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J15"/>
  <sheetViews>
    <sheetView view="pageBreakPreview" zoomScale="85" zoomScaleNormal="100" zoomScaleSheetLayoutView="85" workbookViewId="0">
      <selection activeCell="B12" sqref="B12:I12"/>
    </sheetView>
  </sheetViews>
  <sheetFormatPr defaultRowHeight="15.75"/>
  <cols>
    <col min="1" max="1" width="9.140625" style="8"/>
    <col min="2" max="2" width="25.42578125" style="8" customWidth="1"/>
    <col min="3" max="3" width="11.42578125" style="8" customWidth="1"/>
    <col min="4" max="4" width="12.28515625" style="8" customWidth="1"/>
    <col min="5" max="5" width="11" style="8" customWidth="1"/>
    <col min="6" max="6" width="11.28515625" style="8" customWidth="1"/>
    <col min="7" max="7" width="11.42578125" style="8" customWidth="1"/>
    <col min="8" max="8" width="10.42578125" style="8" customWidth="1"/>
    <col min="9" max="9" width="10.85546875" style="8" customWidth="1"/>
    <col min="10" max="10" width="11.7109375" style="8" customWidth="1"/>
    <col min="11" max="16384" width="9.140625" style="8"/>
  </cols>
  <sheetData>
    <row r="1" spans="1:10" ht="122.25" customHeight="1">
      <c r="G1" s="92" t="s">
        <v>182</v>
      </c>
      <c r="H1" s="92"/>
      <c r="I1" s="92"/>
      <c r="J1" s="92"/>
    </row>
    <row r="2" spans="1:10" ht="20.25">
      <c r="A2" s="145" t="s">
        <v>159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31.5">
      <c r="A3" s="146" t="s">
        <v>69</v>
      </c>
      <c r="B3" s="146" t="s">
        <v>44</v>
      </c>
      <c r="C3" s="146" t="s">
        <v>105</v>
      </c>
      <c r="D3" s="146" t="s">
        <v>106</v>
      </c>
      <c r="E3" s="146" t="s">
        <v>107</v>
      </c>
      <c r="F3" s="146" t="s">
        <v>108</v>
      </c>
      <c r="G3" s="146" t="s">
        <v>109</v>
      </c>
      <c r="H3" s="146" t="s">
        <v>110</v>
      </c>
      <c r="I3" s="146" t="s">
        <v>111</v>
      </c>
      <c r="J3" s="146" t="s">
        <v>112</v>
      </c>
    </row>
    <row r="4" spans="1:10" ht="63">
      <c r="A4" s="25">
        <v>1</v>
      </c>
      <c r="B4" s="25" t="s">
        <v>113</v>
      </c>
      <c r="C4" s="25">
        <v>4</v>
      </c>
      <c r="D4" s="25">
        <v>4</v>
      </c>
      <c r="E4" s="25">
        <v>3</v>
      </c>
      <c r="F4" s="25">
        <v>2</v>
      </c>
      <c r="G4" s="49">
        <v>1</v>
      </c>
      <c r="H4" s="25">
        <v>2.5</v>
      </c>
      <c r="I4" s="25">
        <v>3.5</v>
      </c>
      <c r="J4" s="146">
        <f>SUM(C4:I4)</f>
        <v>20</v>
      </c>
    </row>
    <row r="5" spans="1:10" ht="31.5">
      <c r="A5" s="25">
        <v>2</v>
      </c>
      <c r="B5" s="25" t="s">
        <v>114</v>
      </c>
      <c r="C5" s="25">
        <v>5.7</v>
      </c>
      <c r="D5" s="25">
        <v>5.7</v>
      </c>
      <c r="E5" s="25">
        <v>4.3</v>
      </c>
      <c r="F5" s="25">
        <v>4.3</v>
      </c>
      <c r="G5" s="49">
        <v>3</v>
      </c>
      <c r="H5" s="25">
        <v>4</v>
      </c>
      <c r="I5" s="25">
        <v>4</v>
      </c>
      <c r="J5" s="146">
        <f t="shared" ref="J5:J12" si="0">SUM(C5:I5)</f>
        <v>31</v>
      </c>
    </row>
    <row r="6" spans="1:10" ht="47.25">
      <c r="A6" s="25">
        <v>3</v>
      </c>
      <c r="B6" s="25" t="s">
        <v>115</v>
      </c>
      <c r="C6" s="25">
        <v>5.7</v>
      </c>
      <c r="D6" s="25">
        <v>5.7</v>
      </c>
      <c r="E6" s="25">
        <v>4.3</v>
      </c>
      <c r="F6" s="25">
        <v>3.3</v>
      </c>
      <c r="G6" s="49">
        <v>3</v>
      </c>
      <c r="H6" s="25">
        <v>4</v>
      </c>
      <c r="I6" s="25">
        <v>4</v>
      </c>
      <c r="J6" s="146">
        <f t="shared" si="0"/>
        <v>30</v>
      </c>
    </row>
    <row r="7" spans="1:10" ht="31.5">
      <c r="A7" s="25">
        <v>4</v>
      </c>
      <c r="B7" s="25" t="s">
        <v>118</v>
      </c>
      <c r="C7" s="25">
        <v>4.5</v>
      </c>
      <c r="D7" s="25">
        <v>4.5</v>
      </c>
      <c r="E7" s="25">
        <v>3.5</v>
      </c>
      <c r="F7" s="25">
        <v>3.5</v>
      </c>
      <c r="G7" s="49">
        <v>2</v>
      </c>
      <c r="H7" s="25">
        <v>3</v>
      </c>
      <c r="I7" s="25">
        <v>4</v>
      </c>
      <c r="J7" s="146">
        <f t="shared" si="0"/>
        <v>25</v>
      </c>
    </row>
    <row r="8" spans="1:10" ht="31.5">
      <c r="A8" s="25">
        <v>5</v>
      </c>
      <c r="B8" s="25" t="s">
        <v>119</v>
      </c>
      <c r="C8" s="25">
        <v>1.2</v>
      </c>
      <c r="D8" s="25">
        <v>1.2</v>
      </c>
      <c r="E8" s="25">
        <v>0.8</v>
      </c>
      <c r="F8" s="25">
        <v>0.8</v>
      </c>
      <c r="G8" s="25">
        <v>0.8</v>
      </c>
      <c r="H8" s="25">
        <v>1</v>
      </c>
      <c r="I8" s="25">
        <v>1.2</v>
      </c>
      <c r="J8" s="146">
        <f t="shared" si="0"/>
        <v>7</v>
      </c>
    </row>
    <row r="9" spans="1:10" ht="31.5">
      <c r="A9" s="25">
        <v>6</v>
      </c>
      <c r="B9" s="25" t="s">
        <v>116</v>
      </c>
      <c r="C9" s="25">
        <v>1</v>
      </c>
      <c r="D9" s="25">
        <v>1</v>
      </c>
      <c r="E9" s="25">
        <v>1</v>
      </c>
      <c r="F9" s="25">
        <v>0.5</v>
      </c>
      <c r="G9" s="25">
        <v>0.5</v>
      </c>
      <c r="H9" s="25">
        <v>1</v>
      </c>
      <c r="I9" s="25">
        <v>1</v>
      </c>
      <c r="J9" s="146">
        <f t="shared" si="0"/>
        <v>6</v>
      </c>
    </row>
    <row r="10" spans="1:10" ht="31.5">
      <c r="A10" s="25">
        <v>7</v>
      </c>
      <c r="B10" s="25" t="s">
        <v>120</v>
      </c>
      <c r="C10" s="25">
        <v>1</v>
      </c>
      <c r="D10" s="25">
        <v>1</v>
      </c>
      <c r="E10" s="25">
        <v>1</v>
      </c>
      <c r="F10" s="25">
        <v>0.5</v>
      </c>
      <c r="G10" s="25">
        <v>0.5</v>
      </c>
      <c r="H10" s="25">
        <v>1</v>
      </c>
      <c r="I10" s="25">
        <v>1</v>
      </c>
      <c r="J10" s="146">
        <f t="shared" si="0"/>
        <v>6</v>
      </c>
    </row>
    <row r="11" spans="1:10" ht="31.5">
      <c r="A11" s="25">
        <v>8</v>
      </c>
      <c r="B11" s="25" t="s">
        <v>117</v>
      </c>
      <c r="C11" s="25">
        <v>2</v>
      </c>
      <c r="D11" s="25">
        <v>2</v>
      </c>
      <c r="E11" s="25">
        <v>1</v>
      </c>
      <c r="F11" s="25">
        <v>1</v>
      </c>
      <c r="G11" s="25">
        <v>0.5</v>
      </c>
      <c r="H11" s="25">
        <v>0.5</v>
      </c>
      <c r="I11" s="25">
        <v>1</v>
      </c>
      <c r="J11" s="146">
        <f t="shared" si="0"/>
        <v>8</v>
      </c>
    </row>
    <row r="12" spans="1:10">
      <c r="A12" s="26"/>
      <c r="B12" s="106" t="s">
        <v>42</v>
      </c>
      <c r="C12" s="12">
        <f t="shared" ref="C12:I12" si="1">SUM(C4:C11)</f>
        <v>25.099999999999998</v>
      </c>
      <c r="D12" s="12">
        <f t="shared" si="1"/>
        <v>25.099999999999998</v>
      </c>
      <c r="E12" s="12">
        <f t="shared" si="1"/>
        <v>18.899999999999999</v>
      </c>
      <c r="F12" s="12">
        <f t="shared" si="1"/>
        <v>15.9</v>
      </c>
      <c r="G12" s="12">
        <f t="shared" si="1"/>
        <v>11.3</v>
      </c>
      <c r="H12" s="12">
        <f t="shared" si="1"/>
        <v>17</v>
      </c>
      <c r="I12" s="12">
        <f t="shared" si="1"/>
        <v>19.7</v>
      </c>
      <c r="J12" s="146">
        <f t="shared" si="0"/>
        <v>133</v>
      </c>
    </row>
    <row r="15" spans="1:10" ht="20.25">
      <c r="B15" s="16" t="s">
        <v>131</v>
      </c>
    </row>
  </sheetData>
  <mergeCells count="2">
    <mergeCell ref="A2:J2"/>
    <mergeCell ref="G1:J1"/>
  </mergeCells>
  <pageMargins left="0.7" right="0.7" top="0.75" bottom="0.75" header="0.3" footer="0.3"/>
  <pageSetup paperSize="9" scale="5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Q50"/>
  <sheetViews>
    <sheetView view="pageBreakPreview" zoomScaleNormal="100" zoomScaleSheetLayoutView="100" workbookViewId="0">
      <pane ySplit="3" topLeftCell="A4" activePane="bottomLeft" state="frozen"/>
      <selection activeCell="A3" sqref="A3"/>
      <selection pane="bottomLeft" activeCell="N37" sqref="N37:N39"/>
    </sheetView>
  </sheetViews>
  <sheetFormatPr defaultRowHeight="15.75"/>
  <cols>
    <col min="1" max="1" width="36.85546875" style="6" customWidth="1"/>
    <col min="2" max="16384" width="9.140625" style="6"/>
  </cols>
  <sheetData>
    <row r="1" spans="1:14" ht="99.75" customHeight="1">
      <c r="K1" s="92" t="s">
        <v>183</v>
      </c>
      <c r="L1" s="92"/>
      <c r="M1" s="92"/>
      <c r="N1" s="92"/>
    </row>
    <row r="2" spans="1:14" ht="15.75" customHeight="1">
      <c r="A2" s="147" t="s">
        <v>169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23"/>
    </row>
    <row r="3" spans="1:14" ht="32.25" customHeight="1">
      <c r="A3" s="148" t="s">
        <v>44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45</v>
      </c>
    </row>
    <row r="4" spans="1:14" ht="15.75" customHeight="1">
      <c r="A4" s="149"/>
      <c r="B4" s="11" t="s">
        <v>46</v>
      </c>
      <c r="C4" s="11" t="s">
        <v>46</v>
      </c>
      <c r="D4" s="11" t="s">
        <v>46</v>
      </c>
      <c r="E4" s="11" t="s">
        <v>46</v>
      </c>
      <c r="F4" s="11" t="s">
        <v>46</v>
      </c>
      <c r="G4" s="11" t="s">
        <v>46</v>
      </c>
      <c r="H4" s="11" t="s">
        <v>46</v>
      </c>
      <c r="I4" s="11" t="s">
        <v>46</v>
      </c>
      <c r="J4" s="11" t="s">
        <v>46</v>
      </c>
      <c r="K4" s="11" t="s">
        <v>46</v>
      </c>
      <c r="L4" s="11" t="s">
        <v>46</v>
      </c>
      <c r="M4" s="11" t="s">
        <v>46</v>
      </c>
      <c r="N4" s="11" t="s">
        <v>46</v>
      </c>
    </row>
    <row r="5" spans="1:14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51" customFormat="1" ht="31.5" customHeight="1">
      <c r="A6" s="106" t="s">
        <v>47</v>
      </c>
      <c r="B6" s="11">
        <v>24</v>
      </c>
      <c r="C6" s="11">
        <v>24</v>
      </c>
      <c r="D6" s="11">
        <v>24</v>
      </c>
      <c r="E6" s="11">
        <v>24</v>
      </c>
      <c r="F6" s="11">
        <v>24</v>
      </c>
      <c r="G6" s="11">
        <v>24</v>
      </c>
      <c r="H6" s="11">
        <v>24</v>
      </c>
      <c r="I6" s="11">
        <v>24</v>
      </c>
      <c r="J6" s="11">
        <v>24</v>
      </c>
      <c r="K6" s="11">
        <v>24</v>
      </c>
      <c r="L6" s="11">
        <v>24</v>
      </c>
      <c r="M6" s="11">
        <v>24</v>
      </c>
      <c r="N6" s="11">
        <f t="shared" ref="N6:N47" si="0">SUM(B6:M6)</f>
        <v>288</v>
      </c>
    </row>
    <row r="7" spans="1:14" s="24" customFormat="1" ht="24.75" customHeight="1">
      <c r="A7" s="106" t="s">
        <v>48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f t="shared" si="0"/>
        <v>12</v>
      </c>
    </row>
    <row r="8" spans="1:14" s="24" customFormat="1" ht="29.25" customHeight="1">
      <c r="A8" s="106" t="s">
        <v>16</v>
      </c>
      <c r="B8" s="11">
        <v>1.5</v>
      </c>
      <c r="C8" s="11">
        <v>1.5</v>
      </c>
      <c r="D8" s="11">
        <v>1.5</v>
      </c>
      <c r="E8" s="11">
        <v>1.5</v>
      </c>
      <c r="F8" s="11">
        <v>1.5</v>
      </c>
      <c r="G8" s="11">
        <v>1.5</v>
      </c>
      <c r="H8" s="11">
        <v>1.5</v>
      </c>
      <c r="I8" s="11">
        <v>1.5</v>
      </c>
      <c r="J8" s="11">
        <v>1.5</v>
      </c>
      <c r="K8" s="11">
        <v>1.5</v>
      </c>
      <c r="L8" s="11">
        <v>1.5</v>
      </c>
      <c r="M8" s="11">
        <v>1.5</v>
      </c>
      <c r="N8" s="11">
        <f t="shared" si="0"/>
        <v>18</v>
      </c>
    </row>
    <row r="9" spans="1:14" s="24" customFormat="1">
      <c r="A9" s="106" t="s">
        <v>49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f t="shared" si="0"/>
        <v>12</v>
      </c>
    </row>
    <row r="10" spans="1:14" s="24" customFormat="1" ht="25.5" customHeight="1">
      <c r="A10" s="106" t="s">
        <v>17</v>
      </c>
      <c r="B10" s="11">
        <v>5</v>
      </c>
      <c r="C10" s="11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11">
        <v>5</v>
      </c>
      <c r="M10" s="11">
        <v>5</v>
      </c>
      <c r="N10" s="11">
        <f t="shared" si="0"/>
        <v>60</v>
      </c>
    </row>
    <row r="11" spans="1:14" s="24" customFormat="1" ht="32.25" customHeight="1">
      <c r="A11" s="106" t="s">
        <v>18</v>
      </c>
      <c r="B11" s="11">
        <v>7</v>
      </c>
      <c r="C11" s="11">
        <v>7</v>
      </c>
      <c r="D11" s="11">
        <v>7</v>
      </c>
      <c r="E11" s="11">
        <v>7</v>
      </c>
      <c r="F11" s="11">
        <v>7</v>
      </c>
      <c r="G11" s="11">
        <v>7</v>
      </c>
      <c r="H11" s="11">
        <v>7</v>
      </c>
      <c r="I11" s="11">
        <v>7</v>
      </c>
      <c r="J11" s="11">
        <v>7</v>
      </c>
      <c r="K11" s="11">
        <v>7</v>
      </c>
      <c r="L11" s="11">
        <v>7</v>
      </c>
      <c r="M11" s="11">
        <v>7</v>
      </c>
      <c r="N11" s="11">
        <f t="shared" si="0"/>
        <v>84</v>
      </c>
    </row>
    <row r="12" spans="1:14" s="24" customFormat="1">
      <c r="A12" s="106" t="s">
        <v>19</v>
      </c>
      <c r="B12" s="11">
        <v>3</v>
      </c>
      <c r="C12" s="11">
        <v>3</v>
      </c>
      <c r="D12" s="11">
        <v>3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3</v>
      </c>
      <c r="N12" s="11">
        <f t="shared" si="0"/>
        <v>36</v>
      </c>
    </row>
    <row r="13" spans="1:14" s="24" customFormat="1">
      <c r="A13" s="106" t="s">
        <v>50</v>
      </c>
      <c r="B13" s="11">
        <v>2</v>
      </c>
      <c r="C13" s="11">
        <v>2</v>
      </c>
      <c r="D13" s="11">
        <v>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f t="shared" si="0"/>
        <v>24</v>
      </c>
    </row>
    <row r="14" spans="1:14" s="51" customFormat="1">
      <c r="A14" s="106" t="s">
        <v>20</v>
      </c>
      <c r="B14" s="11">
        <v>3.5</v>
      </c>
      <c r="C14" s="11">
        <v>3.5</v>
      </c>
      <c r="D14" s="11">
        <v>3.5</v>
      </c>
      <c r="E14" s="11">
        <v>3.5</v>
      </c>
      <c r="F14" s="11">
        <v>3.5</v>
      </c>
      <c r="G14" s="11">
        <v>3.5</v>
      </c>
      <c r="H14" s="11">
        <v>3.5</v>
      </c>
      <c r="I14" s="11">
        <v>3.5</v>
      </c>
      <c r="J14" s="11">
        <v>3.5</v>
      </c>
      <c r="K14" s="11">
        <v>3.5</v>
      </c>
      <c r="L14" s="11">
        <v>3.5</v>
      </c>
      <c r="M14" s="11">
        <v>3.5</v>
      </c>
      <c r="N14" s="11">
        <f t="shared" si="0"/>
        <v>42</v>
      </c>
    </row>
    <row r="15" spans="1:14" s="24" customFormat="1" ht="21.75" customHeight="1">
      <c r="A15" s="106" t="s">
        <v>51</v>
      </c>
      <c r="B15" s="11">
        <v>1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f t="shared" si="0"/>
        <v>12</v>
      </c>
    </row>
    <row r="16" spans="1:14" s="24" customFormat="1">
      <c r="A16" s="106" t="s">
        <v>21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f t="shared" si="0"/>
        <v>12</v>
      </c>
    </row>
    <row r="17" spans="1:15" s="24" customFormat="1">
      <c r="A17" s="106" t="s">
        <v>52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f t="shared" si="0"/>
        <v>12</v>
      </c>
    </row>
    <row r="18" spans="1:15" s="24" customFormat="1">
      <c r="A18" s="106" t="s">
        <v>53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f t="shared" si="0"/>
        <v>12</v>
      </c>
    </row>
    <row r="19" spans="1:15" s="24" customFormat="1">
      <c r="A19" s="106" t="s">
        <v>54</v>
      </c>
      <c r="B19" s="11">
        <v>4</v>
      </c>
      <c r="C19" s="11">
        <v>4</v>
      </c>
      <c r="D19" s="11">
        <v>4</v>
      </c>
      <c r="E19" s="11">
        <v>4</v>
      </c>
      <c r="F19" s="11">
        <v>4</v>
      </c>
      <c r="G19" s="11">
        <v>4</v>
      </c>
      <c r="H19" s="11">
        <v>4</v>
      </c>
      <c r="I19" s="11">
        <v>4</v>
      </c>
      <c r="J19" s="11">
        <v>4</v>
      </c>
      <c r="K19" s="11">
        <v>4</v>
      </c>
      <c r="L19" s="11">
        <v>4</v>
      </c>
      <c r="M19" s="11">
        <v>4</v>
      </c>
      <c r="N19" s="11">
        <f t="shared" si="0"/>
        <v>48</v>
      </c>
    </row>
    <row r="20" spans="1:15" s="24" customFormat="1" ht="19.5" customHeight="1">
      <c r="A20" s="106" t="s">
        <v>24</v>
      </c>
      <c r="B20" s="11">
        <v>3</v>
      </c>
      <c r="C20" s="11">
        <v>3</v>
      </c>
      <c r="D20" s="11">
        <v>3</v>
      </c>
      <c r="E20" s="11">
        <v>3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3</v>
      </c>
      <c r="M20" s="11">
        <v>3</v>
      </c>
      <c r="N20" s="11">
        <f t="shared" si="0"/>
        <v>36</v>
      </c>
    </row>
    <row r="21" spans="1:15" s="24" customFormat="1">
      <c r="A21" s="106" t="s">
        <v>55</v>
      </c>
      <c r="B21" s="11">
        <v>2</v>
      </c>
      <c r="C21" s="11">
        <v>2</v>
      </c>
      <c r="D21" s="11">
        <v>2</v>
      </c>
      <c r="E21" s="11">
        <v>2</v>
      </c>
      <c r="F21" s="11">
        <v>2</v>
      </c>
      <c r="G21" s="11">
        <v>2</v>
      </c>
      <c r="H21" s="11">
        <v>2</v>
      </c>
      <c r="I21" s="11">
        <v>2</v>
      </c>
      <c r="J21" s="11">
        <v>2</v>
      </c>
      <c r="K21" s="11">
        <v>2</v>
      </c>
      <c r="L21" s="11">
        <v>2</v>
      </c>
      <c r="M21" s="11">
        <v>2</v>
      </c>
      <c r="N21" s="11">
        <f t="shared" si="0"/>
        <v>24</v>
      </c>
    </row>
    <row r="22" spans="1:15" s="24" customFormat="1" ht="30.75" customHeight="1">
      <c r="A22" s="106" t="s">
        <v>56</v>
      </c>
      <c r="B22" s="11">
        <v>1</v>
      </c>
      <c r="C22" s="11">
        <v>1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f t="shared" si="0"/>
        <v>12</v>
      </c>
    </row>
    <row r="23" spans="1:15" s="24" customFormat="1" ht="31.5" customHeight="1">
      <c r="A23" s="106" t="s">
        <v>57</v>
      </c>
      <c r="B23" s="11">
        <v>1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f t="shared" si="0"/>
        <v>12</v>
      </c>
    </row>
    <row r="24" spans="1:15" s="24" customFormat="1" ht="30.75" customHeight="1">
      <c r="A24" s="106" t="s">
        <v>26</v>
      </c>
      <c r="B24" s="11">
        <v>1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f t="shared" si="0"/>
        <v>12</v>
      </c>
    </row>
    <row r="25" spans="1:15" s="24" customFormat="1" ht="22.5" customHeight="1">
      <c r="A25" s="106" t="s">
        <v>58</v>
      </c>
      <c r="B25" s="11">
        <v>4</v>
      </c>
      <c r="C25" s="11">
        <v>4</v>
      </c>
      <c r="D25" s="11">
        <v>4</v>
      </c>
      <c r="E25" s="11">
        <v>4</v>
      </c>
      <c r="F25" s="11">
        <v>4</v>
      </c>
      <c r="G25" s="11">
        <v>4</v>
      </c>
      <c r="H25" s="11">
        <v>4</v>
      </c>
      <c r="I25" s="11">
        <v>4</v>
      </c>
      <c r="J25" s="11">
        <v>4</v>
      </c>
      <c r="K25" s="11">
        <v>4</v>
      </c>
      <c r="L25" s="11">
        <v>4</v>
      </c>
      <c r="M25" s="11">
        <v>4</v>
      </c>
      <c r="N25" s="11">
        <f t="shared" si="0"/>
        <v>48</v>
      </c>
    </row>
    <row r="26" spans="1:15" s="24" customFormat="1" ht="21.75" customHeight="1">
      <c r="A26" s="106" t="s">
        <v>59</v>
      </c>
      <c r="B26" s="11">
        <v>1</v>
      </c>
      <c r="C26" s="11">
        <v>1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f t="shared" si="0"/>
        <v>12</v>
      </c>
    </row>
    <row r="27" spans="1:15" s="24" customFormat="1" ht="21.75" customHeight="1">
      <c r="A27" s="106" t="s">
        <v>60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f t="shared" si="0"/>
        <v>12</v>
      </c>
    </row>
    <row r="28" spans="1:15" s="55" customFormat="1" ht="22.5" customHeight="1">
      <c r="A28" s="151" t="s">
        <v>29</v>
      </c>
      <c r="B28" s="37">
        <v>15.3</v>
      </c>
      <c r="C28" s="37">
        <v>15.4</v>
      </c>
      <c r="D28" s="37">
        <v>15.4</v>
      </c>
      <c r="E28" s="37">
        <v>15.3</v>
      </c>
      <c r="F28" s="37">
        <v>15.3</v>
      </c>
      <c r="G28" s="37">
        <v>15.3</v>
      </c>
      <c r="H28" s="37">
        <v>15.3</v>
      </c>
      <c r="I28" s="37">
        <v>15.3</v>
      </c>
      <c r="J28" s="37">
        <v>15.3</v>
      </c>
      <c r="K28" s="37">
        <v>15.4</v>
      </c>
      <c r="L28" s="37">
        <v>15.4</v>
      </c>
      <c r="M28" s="37">
        <v>15.3</v>
      </c>
      <c r="N28" s="11">
        <f t="shared" si="0"/>
        <v>184.00000000000003</v>
      </c>
      <c r="O28" s="56"/>
    </row>
    <row r="29" spans="1:15" s="24" customFormat="1" ht="22.5" customHeight="1">
      <c r="A29" s="151" t="s">
        <v>61</v>
      </c>
      <c r="B29" s="37">
        <v>1.5</v>
      </c>
      <c r="C29" s="37">
        <v>1.5</v>
      </c>
      <c r="D29" s="37">
        <v>1.5</v>
      </c>
      <c r="E29" s="37">
        <v>1.5</v>
      </c>
      <c r="F29" s="37">
        <v>1.5</v>
      </c>
      <c r="G29" s="37">
        <v>1.5</v>
      </c>
      <c r="H29" s="37">
        <v>1.5</v>
      </c>
      <c r="I29" s="37">
        <v>1.5</v>
      </c>
      <c r="J29" s="37">
        <v>1.5</v>
      </c>
      <c r="K29" s="37">
        <v>1.5</v>
      </c>
      <c r="L29" s="37">
        <v>1.5</v>
      </c>
      <c r="M29" s="37">
        <v>1.5</v>
      </c>
      <c r="N29" s="11">
        <f t="shared" si="0"/>
        <v>18</v>
      </c>
    </row>
    <row r="30" spans="1:15" s="24" customFormat="1" ht="22.5" customHeight="1">
      <c r="A30" s="151" t="s">
        <v>30</v>
      </c>
      <c r="B30" s="37">
        <v>1.5</v>
      </c>
      <c r="C30" s="37">
        <v>1.5</v>
      </c>
      <c r="D30" s="37">
        <v>1.5</v>
      </c>
      <c r="E30" s="37">
        <v>1.5</v>
      </c>
      <c r="F30" s="37">
        <v>1.5</v>
      </c>
      <c r="G30" s="37">
        <v>1.5</v>
      </c>
      <c r="H30" s="37">
        <v>1.5</v>
      </c>
      <c r="I30" s="37">
        <v>1.5</v>
      </c>
      <c r="J30" s="37">
        <v>1.5</v>
      </c>
      <c r="K30" s="37">
        <v>1.5</v>
      </c>
      <c r="L30" s="37">
        <v>1.5</v>
      </c>
      <c r="M30" s="37">
        <v>1.5</v>
      </c>
      <c r="N30" s="11">
        <f t="shared" si="0"/>
        <v>18</v>
      </c>
    </row>
    <row r="31" spans="1:15" s="24" customFormat="1" ht="19.5" customHeight="1">
      <c r="A31" s="106" t="s">
        <v>62</v>
      </c>
      <c r="B31" s="11">
        <v>3</v>
      </c>
      <c r="C31" s="11">
        <v>3</v>
      </c>
      <c r="D31" s="11">
        <v>3</v>
      </c>
      <c r="E31" s="11">
        <v>3</v>
      </c>
      <c r="F31" s="11">
        <v>3</v>
      </c>
      <c r="G31" s="11">
        <v>3</v>
      </c>
      <c r="H31" s="11">
        <v>3</v>
      </c>
      <c r="I31" s="11">
        <v>3</v>
      </c>
      <c r="J31" s="11">
        <v>3</v>
      </c>
      <c r="K31" s="11">
        <v>3</v>
      </c>
      <c r="L31" s="11">
        <v>3</v>
      </c>
      <c r="M31" s="11">
        <v>3</v>
      </c>
      <c r="N31" s="11">
        <f t="shared" si="0"/>
        <v>36</v>
      </c>
    </row>
    <row r="32" spans="1:15" s="24" customFormat="1" ht="21.75" customHeight="1">
      <c r="A32" s="106" t="s">
        <v>63</v>
      </c>
      <c r="B32" s="11">
        <v>1</v>
      </c>
      <c r="C32" s="11">
        <v>1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f t="shared" si="0"/>
        <v>12</v>
      </c>
    </row>
    <row r="33" spans="1:17" s="24" customFormat="1" ht="20.25" customHeight="1">
      <c r="A33" s="106" t="s">
        <v>32</v>
      </c>
      <c r="B33" s="11">
        <v>3</v>
      </c>
      <c r="C33" s="11">
        <v>3</v>
      </c>
      <c r="D33" s="11">
        <v>3</v>
      </c>
      <c r="E33" s="11">
        <v>3</v>
      </c>
      <c r="F33" s="11">
        <v>3</v>
      </c>
      <c r="G33" s="11">
        <v>3</v>
      </c>
      <c r="H33" s="11">
        <v>3</v>
      </c>
      <c r="I33" s="11">
        <v>3</v>
      </c>
      <c r="J33" s="11">
        <v>3</v>
      </c>
      <c r="K33" s="11">
        <v>3</v>
      </c>
      <c r="L33" s="11">
        <v>3</v>
      </c>
      <c r="M33" s="11">
        <v>3</v>
      </c>
      <c r="N33" s="11">
        <f t="shared" si="0"/>
        <v>36</v>
      </c>
    </row>
    <row r="34" spans="1:17" s="24" customFormat="1" ht="21" customHeight="1">
      <c r="A34" s="106" t="s">
        <v>64</v>
      </c>
      <c r="B34" s="11">
        <v>1</v>
      </c>
      <c r="C34" s="11">
        <v>1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f t="shared" si="0"/>
        <v>12</v>
      </c>
    </row>
    <row r="35" spans="1:17" s="24" customFormat="1" ht="32.25" customHeight="1">
      <c r="A35" s="106" t="s">
        <v>65</v>
      </c>
      <c r="B35" s="11">
        <v>1</v>
      </c>
      <c r="C35" s="11">
        <v>1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f t="shared" si="0"/>
        <v>12</v>
      </c>
    </row>
    <row r="36" spans="1:17" s="24" customFormat="1" ht="30.75" customHeight="1">
      <c r="A36" s="106" t="s">
        <v>34</v>
      </c>
      <c r="B36" s="11">
        <v>1</v>
      </c>
      <c r="C36" s="11">
        <v>1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f t="shared" si="0"/>
        <v>12</v>
      </c>
    </row>
    <row r="37" spans="1:17" s="51" customFormat="1" ht="30.75" customHeight="1">
      <c r="A37" s="152" t="s">
        <v>66</v>
      </c>
      <c r="B37" s="42">
        <v>26</v>
      </c>
      <c r="C37" s="42">
        <v>26</v>
      </c>
      <c r="D37" s="42">
        <v>26</v>
      </c>
      <c r="E37" s="42">
        <v>26</v>
      </c>
      <c r="F37" s="42">
        <v>26</v>
      </c>
      <c r="G37" s="42">
        <v>26</v>
      </c>
      <c r="H37" s="42">
        <v>26</v>
      </c>
      <c r="I37" s="42">
        <v>26</v>
      </c>
      <c r="J37" s="42">
        <v>26</v>
      </c>
      <c r="K37" s="42">
        <v>26</v>
      </c>
      <c r="L37" s="42">
        <v>26</v>
      </c>
      <c r="M37" s="42">
        <v>26</v>
      </c>
      <c r="N37" s="11">
        <f t="shared" si="0"/>
        <v>312</v>
      </c>
    </row>
    <row r="38" spans="1:17" s="51" customFormat="1" ht="30.75" customHeight="1">
      <c r="A38" s="106" t="s">
        <v>67</v>
      </c>
      <c r="B38" s="11">
        <v>2</v>
      </c>
      <c r="C38" s="11">
        <v>2</v>
      </c>
      <c r="D38" s="11">
        <v>2</v>
      </c>
      <c r="E38" s="11">
        <v>2</v>
      </c>
      <c r="F38" s="11">
        <v>2</v>
      </c>
      <c r="G38" s="11">
        <v>2</v>
      </c>
      <c r="H38" s="11">
        <v>2</v>
      </c>
      <c r="I38" s="11">
        <v>2</v>
      </c>
      <c r="J38" s="11">
        <v>2</v>
      </c>
      <c r="K38" s="11">
        <v>2</v>
      </c>
      <c r="L38" s="11">
        <v>2</v>
      </c>
      <c r="M38" s="11">
        <v>2</v>
      </c>
      <c r="N38" s="11">
        <f t="shared" si="0"/>
        <v>24</v>
      </c>
    </row>
    <row r="39" spans="1:17" s="52" customFormat="1" ht="60" customHeight="1">
      <c r="A39" s="121" t="s">
        <v>43</v>
      </c>
      <c r="B39" s="12">
        <v>1.5</v>
      </c>
      <c r="C39" s="12">
        <v>1.5</v>
      </c>
      <c r="D39" s="12">
        <v>1.5</v>
      </c>
      <c r="E39" s="12">
        <v>1.5</v>
      </c>
      <c r="F39" s="12">
        <v>1.5</v>
      </c>
      <c r="G39" s="12">
        <v>1.5</v>
      </c>
      <c r="H39" s="12">
        <v>1.5</v>
      </c>
      <c r="I39" s="12">
        <v>1.5</v>
      </c>
      <c r="J39" s="12">
        <v>1.5</v>
      </c>
      <c r="K39" s="12">
        <v>1.5</v>
      </c>
      <c r="L39" s="12">
        <v>1.5</v>
      </c>
      <c r="M39" s="12">
        <v>1.5</v>
      </c>
      <c r="N39" s="12">
        <f t="shared" si="0"/>
        <v>18</v>
      </c>
      <c r="O39" s="53"/>
      <c r="P39" s="54"/>
      <c r="Q39" s="53"/>
    </row>
    <row r="40" spans="1:17" s="52" customFormat="1" ht="45.75" customHeight="1">
      <c r="A40" s="150" t="s">
        <v>1</v>
      </c>
      <c r="B40" s="78">
        <v>1</v>
      </c>
      <c r="C40" s="78">
        <v>1</v>
      </c>
      <c r="D40" s="78">
        <v>1</v>
      </c>
      <c r="E40" s="78">
        <v>1</v>
      </c>
      <c r="F40" s="78">
        <v>1</v>
      </c>
      <c r="G40" s="78">
        <v>1</v>
      </c>
      <c r="H40" s="78">
        <v>1</v>
      </c>
      <c r="I40" s="78">
        <v>1</v>
      </c>
      <c r="J40" s="78">
        <v>1</v>
      </c>
      <c r="K40" s="78">
        <v>1</v>
      </c>
      <c r="L40" s="78">
        <v>1</v>
      </c>
      <c r="M40" s="78">
        <v>1</v>
      </c>
      <c r="N40" s="12">
        <f t="shared" si="0"/>
        <v>12</v>
      </c>
    </row>
    <row r="41" spans="1:17" s="51" customFormat="1" ht="36.75" customHeight="1">
      <c r="A41" s="106" t="s">
        <v>68</v>
      </c>
      <c r="B41" s="12">
        <v>3.8</v>
      </c>
      <c r="C41" s="12">
        <v>3.8</v>
      </c>
      <c r="D41" s="12">
        <v>3.8</v>
      </c>
      <c r="E41" s="12">
        <v>3.7</v>
      </c>
      <c r="F41" s="12">
        <v>3.7</v>
      </c>
      <c r="G41" s="12">
        <v>3.7</v>
      </c>
      <c r="H41" s="12">
        <v>3.7</v>
      </c>
      <c r="I41" s="12">
        <v>3.7</v>
      </c>
      <c r="J41" s="12">
        <v>3.7</v>
      </c>
      <c r="K41" s="12">
        <v>3.8</v>
      </c>
      <c r="L41" s="12">
        <v>3.8</v>
      </c>
      <c r="M41" s="12">
        <v>3.8</v>
      </c>
      <c r="N41" s="12">
        <f t="shared" si="0"/>
        <v>44.999999999999986</v>
      </c>
    </row>
    <row r="42" spans="1:17" s="51" customFormat="1" ht="36.75" customHeight="1">
      <c r="A42" s="106" t="s">
        <v>162</v>
      </c>
      <c r="B42" s="12">
        <v>0.75</v>
      </c>
      <c r="C42" s="12">
        <v>0.75</v>
      </c>
      <c r="D42" s="12">
        <v>0.75</v>
      </c>
      <c r="E42" s="12">
        <v>0.75</v>
      </c>
      <c r="F42" s="12">
        <v>0.75</v>
      </c>
      <c r="G42" s="12">
        <v>0.75</v>
      </c>
      <c r="H42" s="12">
        <v>0.75</v>
      </c>
      <c r="I42" s="12">
        <v>0.75</v>
      </c>
      <c r="J42" s="12">
        <v>0.75</v>
      </c>
      <c r="K42" s="12">
        <v>0.75</v>
      </c>
      <c r="L42" s="12">
        <v>0.75</v>
      </c>
      <c r="M42" s="12">
        <v>0.75</v>
      </c>
      <c r="N42" s="12">
        <f t="shared" si="0"/>
        <v>9</v>
      </c>
    </row>
    <row r="43" spans="1:17" s="51" customFormat="1" ht="33.75" customHeight="1">
      <c r="A43" s="106" t="s">
        <v>40</v>
      </c>
      <c r="B43" s="12">
        <v>6</v>
      </c>
      <c r="C43" s="12">
        <v>6</v>
      </c>
      <c r="D43" s="12">
        <v>6</v>
      </c>
      <c r="E43" s="12">
        <v>6</v>
      </c>
      <c r="F43" s="12">
        <v>6</v>
      </c>
      <c r="G43" s="12">
        <v>6</v>
      </c>
      <c r="H43" s="12">
        <v>6</v>
      </c>
      <c r="I43" s="12">
        <v>6</v>
      </c>
      <c r="J43" s="12">
        <v>6</v>
      </c>
      <c r="K43" s="12">
        <v>6</v>
      </c>
      <c r="L43" s="12">
        <v>6</v>
      </c>
      <c r="M43" s="12">
        <v>6</v>
      </c>
      <c r="N43" s="12">
        <f t="shared" si="0"/>
        <v>72</v>
      </c>
    </row>
    <row r="44" spans="1:17" s="51" customFormat="1" ht="32.25" customHeight="1">
      <c r="A44" s="106" t="s">
        <v>41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f t="shared" si="0"/>
        <v>12</v>
      </c>
    </row>
    <row r="45" spans="1:17" s="51" customFormat="1" ht="21" customHeight="1">
      <c r="A45" s="106" t="s">
        <v>161</v>
      </c>
      <c r="B45" s="12">
        <v>0.75</v>
      </c>
      <c r="C45" s="12">
        <v>0.75</v>
      </c>
      <c r="D45" s="12">
        <v>0.75</v>
      </c>
      <c r="E45" s="12">
        <v>0.75</v>
      </c>
      <c r="F45" s="12">
        <v>0.75</v>
      </c>
      <c r="G45" s="12">
        <v>0.75</v>
      </c>
      <c r="H45" s="12">
        <v>0.75</v>
      </c>
      <c r="I45" s="12">
        <v>0.75</v>
      </c>
      <c r="J45" s="12">
        <v>0.75</v>
      </c>
      <c r="K45" s="12">
        <v>0.75</v>
      </c>
      <c r="L45" s="12">
        <v>0.75</v>
      </c>
      <c r="M45" s="12">
        <v>0.75</v>
      </c>
      <c r="N45" s="12">
        <f t="shared" si="0"/>
        <v>9</v>
      </c>
    </row>
    <row r="46" spans="1:17" s="51" customFormat="1" ht="30" customHeight="1">
      <c r="A46" s="106" t="s">
        <v>2</v>
      </c>
      <c r="B46" s="12">
        <v>6.44</v>
      </c>
      <c r="C46" s="12">
        <v>6.44</v>
      </c>
      <c r="D46" s="12">
        <v>6.44</v>
      </c>
      <c r="E46" s="12">
        <v>6.44</v>
      </c>
      <c r="F46" s="12">
        <v>6.44</v>
      </c>
      <c r="G46" s="12">
        <v>6.44</v>
      </c>
      <c r="H46" s="12">
        <v>6.44</v>
      </c>
      <c r="I46" s="12">
        <v>6.44</v>
      </c>
      <c r="J46" s="12">
        <v>6.44</v>
      </c>
      <c r="K46" s="12">
        <v>6.44</v>
      </c>
      <c r="L46" s="12">
        <v>6.44</v>
      </c>
      <c r="M46" s="12">
        <v>6.44</v>
      </c>
      <c r="N46" s="12">
        <f t="shared" si="0"/>
        <v>77.279999999999987</v>
      </c>
    </row>
    <row r="47" spans="1:17" s="41" customFormat="1" ht="27" customHeight="1">
      <c r="A47" s="106" t="s">
        <v>42</v>
      </c>
      <c r="B47" s="11">
        <f t="shared" ref="B47:M47" si="1">SUM(B6:B46)</f>
        <v>147.54000000000002</v>
      </c>
      <c r="C47" s="11">
        <f t="shared" si="1"/>
        <v>147.64000000000001</v>
      </c>
      <c r="D47" s="11">
        <f t="shared" si="1"/>
        <v>147.64000000000001</v>
      </c>
      <c r="E47" s="11">
        <f t="shared" si="1"/>
        <v>147.44</v>
      </c>
      <c r="F47" s="11">
        <f t="shared" si="1"/>
        <v>147.44</v>
      </c>
      <c r="G47" s="11">
        <f t="shared" si="1"/>
        <v>147.44</v>
      </c>
      <c r="H47" s="11">
        <f t="shared" si="1"/>
        <v>147.44</v>
      </c>
      <c r="I47" s="11">
        <f t="shared" si="1"/>
        <v>147.44</v>
      </c>
      <c r="J47" s="11">
        <f t="shared" si="1"/>
        <v>147.44</v>
      </c>
      <c r="K47" s="11">
        <f t="shared" si="1"/>
        <v>147.64000000000001</v>
      </c>
      <c r="L47" s="11">
        <f t="shared" si="1"/>
        <v>147.64000000000001</v>
      </c>
      <c r="M47" s="11">
        <f t="shared" si="1"/>
        <v>147.54000000000002</v>
      </c>
      <c r="N47" s="11">
        <f t="shared" si="0"/>
        <v>1770.2800000000004</v>
      </c>
    </row>
    <row r="50" spans="1:1" ht="20.25">
      <c r="A50" s="35" t="s">
        <v>131</v>
      </c>
    </row>
  </sheetData>
  <mergeCells count="4">
    <mergeCell ref="A2:M2"/>
    <mergeCell ref="A3:A4"/>
    <mergeCell ref="A5:N5"/>
    <mergeCell ref="K1:N1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view="pageBreakPreview" zoomScale="90" zoomScaleNormal="100" zoomScaleSheetLayoutView="90" workbookViewId="0">
      <selection activeCell="F17" sqref="F17"/>
    </sheetView>
  </sheetViews>
  <sheetFormatPr defaultRowHeight="15.75"/>
  <cols>
    <col min="1" max="1" width="4.140625" style="15" customWidth="1"/>
    <col min="2" max="2" width="30.28515625" style="8" customWidth="1"/>
    <col min="3" max="9" width="9.140625" style="8"/>
    <col min="10" max="10" width="12.28515625" style="8" customWidth="1"/>
    <col min="11" max="16384" width="9.140625" style="8"/>
  </cols>
  <sheetData>
    <row r="1" spans="1:10" ht="108" customHeight="1">
      <c r="G1" s="92" t="s">
        <v>184</v>
      </c>
      <c r="H1" s="92"/>
      <c r="I1" s="92"/>
      <c r="J1" s="92"/>
    </row>
    <row r="2" spans="1:10" ht="20.25">
      <c r="A2" s="153" t="s">
        <v>170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>
      <c r="A3" s="95" t="s">
        <v>69</v>
      </c>
      <c r="B3" s="103" t="s">
        <v>44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12</v>
      </c>
      <c r="H3" s="11" t="s">
        <v>13</v>
      </c>
      <c r="I3" s="11" t="s">
        <v>14</v>
      </c>
      <c r="J3" s="11" t="s">
        <v>45</v>
      </c>
    </row>
    <row r="4" spans="1:10">
      <c r="A4" s="95"/>
      <c r="B4" s="103"/>
      <c r="C4" s="11" t="s">
        <v>123</v>
      </c>
      <c r="D4" s="11" t="s">
        <v>123</v>
      </c>
      <c r="E4" s="11" t="s">
        <v>123</v>
      </c>
      <c r="F4" s="11" t="s">
        <v>123</v>
      </c>
      <c r="G4" s="11" t="s">
        <v>123</v>
      </c>
      <c r="H4" s="11" t="s">
        <v>123</v>
      </c>
      <c r="I4" s="11" t="s">
        <v>123</v>
      </c>
      <c r="J4" s="11" t="s">
        <v>123</v>
      </c>
    </row>
    <row r="5" spans="1:10" s="57" customFormat="1" ht="31.5">
      <c r="A5" s="10">
        <v>1</v>
      </c>
      <c r="B5" s="154" t="s">
        <v>2</v>
      </c>
      <c r="C5" s="7">
        <v>60.03</v>
      </c>
      <c r="D5" s="7">
        <v>65.349999999999994</v>
      </c>
      <c r="E5" s="7">
        <v>40.97</v>
      </c>
      <c r="F5" s="7">
        <v>16.8</v>
      </c>
      <c r="G5" s="7">
        <v>12.2</v>
      </c>
      <c r="H5" s="7">
        <v>56.41</v>
      </c>
      <c r="I5" s="7">
        <v>72.34</v>
      </c>
      <c r="J5" s="12">
        <f>SUM(C5:I5)</f>
        <v>324.10000000000002</v>
      </c>
    </row>
    <row r="6" spans="1:10" s="58" customFormat="1" ht="31.5">
      <c r="A6" s="10">
        <v>2</v>
      </c>
      <c r="B6" s="155" t="s">
        <v>124</v>
      </c>
      <c r="C6" s="7">
        <v>120</v>
      </c>
      <c r="D6" s="7">
        <v>128.19</v>
      </c>
      <c r="E6" s="7">
        <v>85</v>
      </c>
      <c r="F6" s="7">
        <v>36</v>
      </c>
      <c r="G6" s="7">
        <v>32</v>
      </c>
      <c r="H6" s="7">
        <v>119.8</v>
      </c>
      <c r="I6" s="7">
        <v>129.22</v>
      </c>
      <c r="J6" s="12">
        <v>650.21</v>
      </c>
    </row>
    <row r="7" spans="1:10" s="58" customFormat="1" ht="31.5">
      <c r="A7" s="10">
        <v>3</v>
      </c>
      <c r="B7" s="155" t="s">
        <v>125</v>
      </c>
      <c r="C7" s="7">
        <v>11.96</v>
      </c>
      <c r="D7" s="7">
        <v>11.19</v>
      </c>
      <c r="E7" s="7">
        <v>7.2</v>
      </c>
      <c r="F7" s="7">
        <v>3.41</v>
      </c>
      <c r="G7" s="7">
        <v>3.41</v>
      </c>
      <c r="H7" s="7">
        <v>11.2</v>
      </c>
      <c r="I7" s="7">
        <v>13.56</v>
      </c>
      <c r="J7" s="12">
        <f>SUM(C7:I7)</f>
        <v>61.930000000000007</v>
      </c>
    </row>
    <row r="8" spans="1:10" s="58" customFormat="1">
      <c r="A8" s="10">
        <v>4</v>
      </c>
      <c r="B8" s="155" t="s">
        <v>126</v>
      </c>
      <c r="C8" s="7">
        <v>3.6</v>
      </c>
      <c r="D8" s="7">
        <v>3.9</v>
      </c>
      <c r="E8" s="7">
        <v>3</v>
      </c>
      <c r="F8" s="7">
        <v>1.3</v>
      </c>
      <c r="G8" s="7">
        <v>0</v>
      </c>
      <c r="H8" s="7">
        <v>2.2999999999999998</v>
      </c>
      <c r="I8" s="7">
        <v>3.7</v>
      </c>
      <c r="J8" s="12">
        <f t="shared" ref="J8:J10" si="0">SUM(C8:I8)</f>
        <v>17.8</v>
      </c>
    </row>
    <row r="9" spans="1:10" s="58" customFormat="1" ht="47.25">
      <c r="A9" s="10">
        <v>5</v>
      </c>
      <c r="B9" s="155" t="s">
        <v>127</v>
      </c>
      <c r="C9" s="7">
        <v>7.02</v>
      </c>
      <c r="D9" s="7">
        <v>5.85</v>
      </c>
      <c r="E9" s="7">
        <v>4.5999999999999996</v>
      </c>
      <c r="F9" s="7">
        <v>1.04</v>
      </c>
      <c r="G9" s="7">
        <v>1.37</v>
      </c>
      <c r="H9" s="7">
        <v>6.17</v>
      </c>
      <c r="I9" s="7">
        <v>8.9600000000000009</v>
      </c>
      <c r="J9" s="12">
        <f t="shared" si="0"/>
        <v>35.01</v>
      </c>
    </row>
    <row r="10" spans="1:10" s="58" customFormat="1">
      <c r="A10" s="10">
        <v>6</v>
      </c>
      <c r="B10" s="155" t="s">
        <v>163</v>
      </c>
      <c r="C10" s="7">
        <v>20.254000000000001</v>
      </c>
      <c r="D10" s="7">
        <v>20.254000000000001</v>
      </c>
      <c r="E10" s="7">
        <v>17.36</v>
      </c>
      <c r="F10" s="7">
        <v>4.3</v>
      </c>
      <c r="G10" s="7">
        <v>4.3</v>
      </c>
      <c r="H10" s="7">
        <v>14.46</v>
      </c>
      <c r="I10" s="7">
        <v>20.341999999999999</v>
      </c>
      <c r="J10" s="12">
        <f t="shared" si="0"/>
        <v>101.27</v>
      </c>
    </row>
    <row r="11" spans="1:10" ht="31.5">
      <c r="A11" s="10">
        <v>8</v>
      </c>
      <c r="B11" s="155" t="s">
        <v>128</v>
      </c>
      <c r="C11" s="7">
        <v>19.260000000000002</v>
      </c>
      <c r="D11" s="7">
        <v>17.329999999999998</v>
      </c>
      <c r="E11" s="7">
        <v>13.48</v>
      </c>
      <c r="F11" s="7">
        <v>3.8</v>
      </c>
      <c r="G11" s="7">
        <v>3.8</v>
      </c>
      <c r="H11" s="7">
        <v>13.61</v>
      </c>
      <c r="I11" s="7">
        <v>17.329999999999998</v>
      </c>
      <c r="J11" s="12">
        <v>88.61</v>
      </c>
    </row>
    <row r="12" spans="1:10" ht="31.5">
      <c r="A12" s="10">
        <v>9</v>
      </c>
      <c r="B12" s="155" t="s">
        <v>129</v>
      </c>
      <c r="C12" s="7">
        <v>134.83000000000001</v>
      </c>
      <c r="D12" s="7">
        <v>149.81</v>
      </c>
      <c r="E12" s="7">
        <v>104.87</v>
      </c>
      <c r="F12" s="7">
        <v>29.96</v>
      </c>
      <c r="G12" s="7">
        <v>29.96</v>
      </c>
      <c r="H12" s="7">
        <v>104.8</v>
      </c>
      <c r="I12" s="7">
        <v>134.9</v>
      </c>
      <c r="J12" s="12">
        <v>689.13</v>
      </c>
    </row>
    <row r="13" spans="1:10" ht="31.5">
      <c r="A13" s="10">
        <v>10</v>
      </c>
      <c r="B13" s="155" t="s">
        <v>130</v>
      </c>
      <c r="C13" s="7">
        <v>130</v>
      </c>
      <c r="D13" s="7">
        <v>140</v>
      </c>
      <c r="E13" s="7">
        <v>140</v>
      </c>
      <c r="F13" s="7">
        <v>50</v>
      </c>
      <c r="G13" s="7">
        <v>60</v>
      </c>
      <c r="H13" s="7">
        <v>130</v>
      </c>
      <c r="I13" s="7">
        <v>140</v>
      </c>
      <c r="J13" s="12">
        <v>790</v>
      </c>
    </row>
    <row r="14" spans="1:10">
      <c r="A14" s="14"/>
      <c r="B14" s="143" t="s">
        <v>42</v>
      </c>
      <c r="C14" s="144">
        <f>SUM(C5:C13)</f>
        <v>506.95400000000001</v>
      </c>
      <c r="D14" s="144">
        <f t="shared" ref="D14:J14" si="1">SUM(D5:D13)</f>
        <v>541.87400000000002</v>
      </c>
      <c r="E14" s="144">
        <f t="shared" si="1"/>
        <v>416.48</v>
      </c>
      <c r="F14" s="144">
        <f t="shared" si="1"/>
        <v>146.60999999999999</v>
      </c>
      <c r="G14" s="144">
        <f t="shared" si="1"/>
        <v>147.04</v>
      </c>
      <c r="H14" s="144">
        <f t="shared" si="1"/>
        <v>458.75</v>
      </c>
      <c r="I14" s="144">
        <f t="shared" si="1"/>
        <v>540.35199999999998</v>
      </c>
      <c r="J14" s="144">
        <f t="shared" si="1"/>
        <v>2758.06</v>
      </c>
    </row>
    <row r="17" spans="2:2" ht="20.25">
      <c r="B17" s="35" t="s">
        <v>131</v>
      </c>
    </row>
  </sheetData>
  <mergeCells count="4">
    <mergeCell ref="A2:J2"/>
    <mergeCell ref="A3:A4"/>
    <mergeCell ref="B3:B4"/>
    <mergeCell ref="G1:J1"/>
  </mergeCells>
  <pageMargins left="0.7" right="0.7" top="0.75" bottom="0.75" header="0.3" footer="0.3"/>
  <pageSetup paperSize="9" scale="6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S50"/>
  <sheetViews>
    <sheetView view="pageBreakPreview" zoomScaleNormal="100" zoomScaleSheetLayoutView="100" workbookViewId="0">
      <pane ySplit="3" topLeftCell="A40" activePane="bottomLeft" state="frozen"/>
      <selection activeCell="A3" sqref="A3"/>
      <selection pane="bottomLeft" activeCell="F7" sqref="F7"/>
    </sheetView>
  </sheetViews>
  <sheetFormatPr defaultRowHeight="15.75"/>
  <cols>
    <col min="1" max="1" width="29.5703125" style="6" customWidth="1"/>
    <col min="2" max="2" width="9.140625" style="6"/>
    <col min="3" max="3" width="9.140625" style="6" customWidth="1"/>
    <col min="4" max="9" width="9.140625" style="6"/>
    <col min="10" max="10" width="10.140625" style="6" customWidth="1"/>
    <col min="11" max="13" width="9.140625" style="6"/>
    <col min="14" max="14" width="16.140625" style="6" customWidth="1"/>
    <col min="15" max="16384" width="9.140625" style="6"/>
  </cols>
  <sheetData>
    <row r="1" spans="1:18" ht="99.75" customHeight="1">
      <c r="K1" s="92" t="s">
        <v>185</v>
      </c>
      <c r="L1" s="92"/>
      <c r="M1" s="92"/>
      <c r="N1" s="92"/>
    </row>
    <row r="2" spans="1:18" ht="42.75" customHeight="1">
      <c r="A2" s="147" t="s">
        <v>164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23"/>
    </row>
    <row r="3" spans="1:18" ht="42" customHeight="1">
      <c r="A3" s="148" t="s">
        <v>44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45</v>
      </c>
      <c r="O3" s="43"/>
      <c r="P3" s="43"/>
      <c r="R3" s="6">
        <v>1000</v>
      </c>
    </row>
    <row r="4" spans="1:18" ht="15.75" customHeight="1">
      <c r="A4" s="149"/>
      <c r="B4" s="11" t="s">
        <v>46</v>
      </c>
      <c r="C4" s="11" t="s">
        <v>46</v>
      </c>
      <c r="D4" s="11" t="s">
        <v>46</v>
      </c>
      <c r="E4" s="11" t="s">
        <v>46</v>
      </c>
      <c r="F4" s="11" t="s">
        <v>46</v>
      </c>
      <c r="G4" s="11" t="s">
        <v>46</v>
      </c>
      <c r="H4" s="11" t="s">
        <v>46</v>
      </c>
      <c r="I4" s="11" t="s">
        <v>46</v>
      </c>
      <c r="J4" s="11" t="s">
        <v>46</v>
      </c>
      <c r="K4" s="11" t="s">
        <v>46</v>
      </c>
      <c r="L4" s="11" t="s">
        <v>46</v>
      </c>
      <c r="M4" s="11" t="s">
        <v>46</v>
      </c>
      <c r="N4" s="11" t="s">
        <v>46</v>
      </c>
      <c r="O4" s="43"/>
      <c r="P4" s="43"/>
    </row>
    <row r="5" spans="1:18" s="24" customFormat="1" ht="31.5" customHeight="1">
      <c r="A5" s="106" t="s">
        <v>47</v>
      </c>
      <c r="B5" s="11">
        <v>3</v>
      </c>
      <c r="C5" s="11">
        <v>3</v>
      </c>
      <c r="D5" s="11">
        <v>3</v>
      </c>
      <c r="E5" s="11">
        <v>3</v>
      </c>
      <c r="F5" s="11">
        <v>3</v>
      </c>
      <c r="G5" s="11">
        <v>3</v>
      </c>
      <c r="H5" s="11">
        <v>3</v>
      </c>
      <c r="I5" s="11">
        <v>3</v>
      </c>
      <c r="J5" s="11">
        <v>3</v>
      </c>
      <c r="K5" s="11">
        <v>3</v>
      </c>
      <c r="L5" s="11">
        <v>3</v>
      </c>
      <c r="M5" s="11">
        <v>3</v>
      </c>
      <c r="N5" s="11">
        <f t="shared" ref="N5:N45" si="0">SUM(B5:M5)</f>
        <v>36</v>
      </c>
      <c r="O5" s="64"/>
      <c r="P5" s="64"/>
    </row>
    <row r="6" spans="1:18" s="24" customFormat="1" ht="24.75" customHeight="1">
      <c r="A6" s="106" t="s">
        <v>48</v>
      </c>
      <c r="B6" s="11">
        <v>0.75</v>
      </c>
      <c r="C6" s="11">
        <v>0.75</v>
      </c>
      <c r="D6" s="11">
        <v>0.75</v>
      </c>
      <c r="E6" s="11">
        <v>0.75</v>
      </c>
      <c r="F6" s="11">
        <v>0.75</v>
      </c>
      <c r="G6" s="11">
        <v>0.75</v>
      </c>
      <c r="H6" s="11">
        <v>0.75</v>
      </c>
      <c r="I6" s="11">
        <v>0.75</v>
      </c>
      <c r="J6" s="11">
        <v>0.75</v>
      </c>
      <c r="K6" s="11">
        <v>0.75</v>
      </c>
      <c r="L6" s="11">
        <v>0.75</v>
      </c>
      <c r="M6" s="11">
        <v>0.75</v>
      </c>
      <c r="N6" s="11">
        <f t="shared" si="0"/>
        <v>9</v>
      </c>
      <c r="O6" s="64"/>
      <c r="P6" s="64"/>
    </row>
    <row r="7" spans="1:18" s="24" customFormat="1" ht="29.25" customHeight="1">
      <c r="A7" s="106" t="s">
        <v>16</v>
      </c>
      <c r="B7" s="11">
        <v>0.75</v>
      </c>
      <c r="C7" s="11">
        <v>0.75</v>
      </c>
      <c r="D7" s="11">
        <v>0.75</v>
      </c>
      <c r="E7" s="11">
        <v>0.75</v>
      </c>
      <c r="F7" s="11">
        <v>0.75</v>
      </c>
      <c r="G7" s="11">
        <v>0.75</v>
      </c>
      <c r="H7" s="11">
        <v>0.75</v>
      </c>
      <c r="I7" s="11">
        <v>0.75</v>
      </c>
      <c r="J7" s="11">
        <v>0.75</v>
      </c>
      <c r="K7" s="11">
        <v>0.75</v>
      </c>
      <c r="L7" s="11">
        <v>0.75</v>
      </c>
      <c r="M7" s="11">
        <v>0.75</v>
      </c>
      <c r="N7" s="11">
        <f t="shared" si="0"/>
        <v>9</v>
      </c>
      <c r="O7" s="64"/>
      <c r="P7" s="64"/>
    </row>
    <row r="8" spans="1:18" s="24" customFormat="1">
      <c r="A8" s="106" t="s">
        <v>49</v>
      </c>
      <c r="B8" s="11">
        <v>0.75</v>
      </c>
      <c r="C8" s="11">
        <v>0.75</v>
      </c>
      <c r="D8" s="11">
        <v>0.75</v>
      </c>
      <c r="E8" s="11">
        <v>0.75</v>
      </c>
      <c r="F8" s="11">
        <v>0.75</v>
      </c>
      <c r="G8" s="11">
        <v>0.75</v>
      </c>
      <c r="H8" s="11">
        <v>0.75</v>
      </c>
      <c r="I8" s="11">
        <v>0.75</v>
      </c>
      <c r="J8" s="11">
        <v>0.75</v>
      </c>
      <c r="K8" s="11">
        <v>0.75</v>
      </c>
      <c r="L8" s="11">
        <v>0.75</v>
      </c>
      <c r="M8" s="11">
        <v>0.75</v>
      </c>
      <c r="N8" s="11">
        <f t="shared" si="0"/>
        <v>9</v>
      </c>
      <c r="O8" s="64"/>
      <c r="P8" s="64"/>
    </row>
    <row r="9" spans="1:18" s="24" customFormat="1" ht="33.75" customHeight="1">
      <c r="A9" s="106" t="s">
        <v>17</v>
      </c>
      <c r="B9" s="11">
        <v>1.5</v>
      </c>
      <c r="C9" s="11">
        <v>1.5</v>
      </c>
      <c r="D9" s="11">
        <v>1.5</v>
      </c>
      <c r="E9" s="11">
        <v>1.5</v>
      </c>
      <c r="F9" s="11">
        <v>1.5</v>
      </c>
      <c r="G9" s="11">
        <v>1.5</v>
      </c>
      <c r="H9" s="11">
        <v>1.5</v>
      </c>
      <c r="I9" s="11">
        <v>1.5</v>
      </c>
      <c r="J9" s="11">
        <v>1.5</v>
      </c>
      <c r="K9" s="11">
        <v>1.5</v>
      </c>
      <c r="L9" s="11">
        <v>1.5</v>
      </c>
      <c r="M9" s="11">
        <v>1.5</v>
      </c>
      <c r="N9" s="11">
        <f t="shared" si="0"/>
        <v>18</v>
      </c>
      <c r="O9" s="64"/>
      <c r="P9" s="64"/>
    </row>
    <row r="10" spans="1:18" s="24" customFormat="1" ht="32.25" customHeight="1">
      <c r="A10" s="106" t="s">
        <v>18</v>
      </c>
      <c r="B10" s="11">
        <v>3</v>
      </c>
      <c r="C10" s="11">
        <v>3</v>
      </c>
      <c r="D10" s="11">
        <v>3</v>
      </c>
      <c r="E10" s="11">
        <v>3</v>
      </c>
      <c r="F10" s="11">
        <v>3</v>
      </c>
      <c r="G10" s="11">
        <v>3</v>
      </c>
      <c r="H10" s="11">
        <v>3</v>
      </c>
      <c r="I10" s="11">
        <v>3</v>
      </c>
      <c r="J10" s="11">
        <v>3</v>
      </c>
      <c r="K10" s="11">
        <v>3</v>
      </c>
      <c r="L10" s="11">
        <v>3</v>
      </c>
      <c r="M10" s="11">
        <v>3</v>
      </c>
      <c r="N10" s="11">
        <f t="shared" si="0"/>
        <v>36</v>
      </c>
      <c r="O10" s="64"/>
      <c r="P10" s="64"/>
    </row>
    <row r="11" spans="1:18" s="24" customFormat="1">
      <c r="A11" s="106" t="s">
        <v>19</v>
      </c>
      <c r="B11" s="11">
        <v>2.25</v>
      </c>
      <c r="C11" s="11">
        <v>2.25</v>
      </c>
      <c r="D11" s="11">
        <v>2.25</v>
      </c>
      <c r="E11" s="11">
        <v>2.25</v>
      </c>
      <c r="F11" s="11">
        <v>2.25</v>
      </c>
      <c r="G11" s="11">
        <v>2.25</v>
      </c>
      <c r="H11" s="11">
        <v>2.25</v>
      </c>
      <c r="I11" s="11">
        <v>2.25</v>
      </c>
      <c r="J11" s="11">
        <v>2.25</v>
      </c>
      <c r="K11" s="11">
        <v>2.25</v>
      </c>
      <c r="L11" s="11">
        <v>2.25</v>
      </c>
      <c r="M11" s="11">
        <v>2.25</v>
      </c>
      <c r="N11" s="11">
        <f t="shared" si="0"/>
        <v>27</v>
      </c>
      <c r="O11" s="64"/>
      <c r="P11" s="64"/>
    </row>
    <row r="12" spans="1:18" s="24" customFormat="1">
      <c r="A12" s="106" t="s">
        <v>50</v>
      </c>
      <c r="B12" s="11">
        <v>1.5</v>
      </c>
      <c r="C12" s="11">
        <v>1.5</v>
      </c>
      <c r="D12" s="11">
        <v>1.5</v>
      </c>
      <c r="E12" s="11">
        <v>1.5</v>
      </c>
      <c r="F12" s="11">
        <v>1.5</v>
      </c>
      <c r="G12" s="11">
        <v>1.5</v>
      </c>
      <c r="H12" s="11">
        <v>1.5</v>
      </c>
      <c r="I12" s="11">
        <v>1.5</v>
      </c>
      <c r="J12" s="11">
        <v>1.5</v>
      </c>
      <c r="K12" s="11">
        <v>1.5</v>
      </c>
      <c r="L12" s="11">
        <v>1.5</v>
      </c>
      <c r="M12" s="11">
        <v>1.5</v>
      </c>
      <c r="N12" s="11">
        <f t="shared" si="0"/>
        <v>18</v>
      </c>
      <c r="O12" s="64"/>
      <c r="P12" s="64"/>
    </row>
    <row r="13" spans="1:18" s="24" customFormat="1">
      <c r="A13" s="106" t="s">
        <v>20</v>
      </c>
      <c r="B13" s="11">
        <v>1.5</v>
      </c>
      <c r="C13" s="11">
        <v>1.5</v>
      </c>
      <c r="D13" s="11">
        <v>1.5</v>
      </c>
      <c r="E13" s="11">
        <v>1.5</v>
      </c>
      <c r="F13" s="11">
        <v>1.5</v>
      </c>
      <c r="G13" s="11">
        <v>1.5</v>
      </c>
      <c r="H13" s="11">
        <v>1.5</v>
      </c>
      <c r="I13" s="11">
        <v>1.5</v>
      </c>
      <c r="J13" s="11">
        <v>1.5</v>
      </c>
      <c r="K13" s="11">
        <v>1.5</v>
      </c>
      <c r="L13" s="11">
        <v>1.5</v>
      </c>
      <c r="M13" s="11">
        <v>1.5</v>
      </c>
      <c r="N13" s="11">
        <f t="shared" si="0"/>
        <v>18</v>
      </c>
      <c r="O13" s="64"/>
      <c r="P13" s="64"/>
    </row>
    <row r="14" spans="1:18" s="24" customFormat="1" ht="32.25" customHeight="1">
      <c r="A14" s="106" t="s">
        <v>51</v>
      </c>
      <c r="B14" s="11">
        <v>0.75</v>
      </c>
      <c r="C14" s="11">
        <v>0.75</v>
      </c>
      <c r="D14" s="11">
        <v>0.75</v>
      </c>
      <c r="E14" s="11">
        <v>0.75</v>
      </c>
      <c r="F14" s="11">
        <v>0.75</v>
      </c>
      <c r="G14" s="11">
        <v>0.75</v>
      </c>
      <c r="H14" s="11">
        <v>0.75</v>
      </c>
      <c r="I14" s="11">
        <v>0.75</v>
      </c>
      <c r="J14" s="11">
        <v>0.75</v>
      </c>
      <c r="K14" s="11">
        <v>0.75</v>
      </c>
      <c r="L14" s="11">
        <v>0.75</v>
      </c>
      <c r="M14" s="11">
        <v>0.75</v>
      </c>
      <c r="N14" s="11">
        <f t="shared" si="0"/>
        <v>9</v>
      </c>
      <c r="O14" s="64"/>
      <c r="P14" s="64"/>
    </row>
    <row r="15" spans="1:18" s="24" customFormat="1">
      <c r="A15" s="106" t="s">
        <v>21</v>
      </c>
      <c r="B15" s="11">
        <v>0.75</v>
      </c>
      <c r="C15" s="11">
        <v>0.75</v>
      </c>
      <c r="D15" s="11">
        <v>0.75</v>
      </c>
      <c r="E15" s="11">
        <v>0.75</v>
      </c>
      <c r="F15" s="11">
        <v>0.75</v>
      </c>
      <c r="G15" s="11">
        <v>0.75</v>
      </c>
      <c r="H15" s="11">
        <v>0.75</v>
      </c>
      <c r="I15" s="11">
        <v>0.75</v>
      </c>
      <c r="J15" s="11">
        <v>0.75</v>
      </c>
      <c r="K15" s="11">
        <v>0.75</v>
      </c>
      <c r="L15" s="11">
        <v>0.75</v>
      </c>
      <c r="M15" s="11">
        <v>0.75</v>
      </c>
      <c r="N15" s="11">
        <f t="shared" si="0"/>
        <v>9</v>
      </c>
      <c r="O15" s="64"/>
      <c r="P15" s="64"/>
    </row>
    <row r="16" spans="1:18" s="24" customFormat="1">
      <c r="A16" s="106" t="s">
        <v>52</v>
      </c>
      <c r="B16" s="11">
        <v>0.75</v>
      </c>
      <c r="C16" s="11">
        <v>0.75</v>
      </c>
      <c r="D16" s="11">
        <v>0.75</v>
      </c>
      <c r="E16" s="11">
        <v>0.75</v>
      </c>
      <c r="F16" s="11">
        <v>0.75</v>
      </c>
      <c r="G16" s="11">
        <v>0.75</v>
      </c>
      <c r="H16" s="11">
        <v>0.75</v>
      </c>
      <c r="I16" s="11">
        <v>0.75</v>
      </c>
      <c r="J16" s="11">
        <v>0.75</v>
      </c>
      <c r="K16" s="11">
        <v>0.75</v>
      </c>
      <c r="L16" s="11">
        <v>0.75</v>
      </c>
      <c r="M16" s="11">
        <v>0.75</v>
      </c>
      <c r="N16" s="11">
        <f t="shared" si="0"/>
        <v>9</v>
      </c>
      <c r="O16" s="64"/>
      <c r="P16" s="64"/>
    </row>
    <row r="17" spans="1:17" s="24" customFormat="1">
      <c r="A17" s="106" t="s">
        <v>53</v>
      </c>
      <c r="B17" s="11">
        <v>0.75</v>
      </c>
      <c r="C17" s="11">
        <v>0.75</v>
      </c>
      <c r="D17" s="11">
        <v>0.75</v>
      </c>
      <c r="E17" s="11">
        <v>0.75</v>
      </c>
      <c r="F17" s="11">
        <v>0.75</v>
      </c>
      <c r="G17" s="11">
        <v>0.75</v>
      </c>
      <c r="H17" s="11">
        <v>0.75</v>
      </c>
      <c r="I17" s="11">
        <v>0.75</v>
      </c>
      <c r="J17" s="11">
        <v>0.75</v>
      </c>
      <c r="K17" s="11">
        <v>0.75</v>
      </c>
      <c r="L17" s="11">
        <v>0.75</v>
      </c>
      <c r="M17" s="11">
        <v>0.75</v>
      </c>
      <c r="N17" s="11">
        <f t="shared" si="0"/>
        <v>9</v>
      </c>
      <c r="O17" s="64"/>
      <c r="P17" s="64"/>
    </row>
    <row r="18" spans="1:17" s="24" customFormat="1">
      <c r="A18" s="106" t="s">
        <v>54</v>
      </c>
      <c r="B18" s="11">
        <v>1.5</v>
      </c>
      <c r="C18" s="11">
        <v>1.5</v>
      </c>
      <c r="D18" s="11">
        <v>1.5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f t="shared" si="0"/>
        <v>18</v>
      </c>
      <c r="O18" s="64"/>
      <c r="P18" s="64"/>
    </row>
    <row r="19" spans="1:17" s="24" customFormat="1" ht="19.5" customHeight="1">
      <c r="A19" s="106" t="s">
        <v>24</v>
      </c>
      <c r="B19" s="11">
        <v>0.75</v>
      </c>
      <c r="C19" s="11">
        <v>0.75</v>
      </c>
      <c r="D19" s="11">
        <v>0.75</v>
      </c>
      <c r="E19" s="11">
        <v>0.75</v>
      </c>
      <c r="F19" s="11">
        <v>0.75</v>
      </c>
      <c r="G19" s="11">
        <v>0.75</v>
      </c>
      <c r="H19" s="11">
        <v>0.75</v>
      </c>
      <c r="I19" s="11">
        <v>0.75</v>
      </c>
      <c r="J19" s="11">
        <v>0.75</v>
      </c>
      <c r="K19" s="11">
        <v>0.75</v>
      </c>
      <c r="L19" s="11">
        <v>0.75</v>
      </c>
      <c r="M19" s="11">
        <v>0.75</v>
      </c>
      <c r="N19" s="11">
        <f t="shared" si="0"/>
        <v>9</v>
      </c>
      <c r="O19" s="64"/>
      <c r="P19" s="64"/>
    </row>
    <row r="20" spans="1:17" s="24" customFormat="1">
      <c r="A20" s="106" t="s">
        <v>55</v>
      </c>
      <c r="B20" s="11">
        <v>1.5</v>
      </c>
      <c r="C20" s="11">
        <v>1.5</v>
      </c>
      <c r="D20" s="11">
        <v>1.5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f t="shared" si="0"/>
        <v>18</v>
      </c>
      <c r="O20" s="64"/>
      <c r="P20" s="64"/>
    </row>
    <row r="21" spans="1:17" s="24" customFormat="1" ht="30.75" customHeight="1">
      <c r="A21" s="106" t="s">
        <v>56</v>
      </c>
      <c r="B21" s="11">
        <v>0.75</v>
      </c>
      <c r="C21" s="11">
        <v>0.75</v>
      </c>
      <c r="D21" s="11">
        <v>0.75</v>
      </c>
      <c r="E21" s="11">
        <v>0.75</v>
      </c>
      <c r="F21" s="11">
        <v>0.75</v>
      </c>
      <c r="G21" s="11">
        <v>0.75</v>
      </c>
      <c r="H21" s="11">
        <v>0.75</v>
      </c>
      <c r="I21" s="11">
        <v>0.75</v>
      </c>
      <c r="J21" s="11">
        <v>0.75</v>
      </c>
      <c r="K21" s="11">
        <v>0.75</v>
      </c>
      <c r="L21" s="11">
        <v>0.75</v>
      </c>
      <c r="M21" s="11">
        <v>0.75</v>
      </c>
      <c r="N21" s="11">
        <f t="shared" si="0"/>
        <v>9</v>
      </c>
      <c r="O21" s="64"/>
      <c r="P21" s="64"/>
    </row>
    <row r="22" spans="1:17" s="24" customFormat="1" ht="31.5" customHeight="1">
      <c r="A22" s="106" t="s">
        <v>57</v>
      </c>
      <c r="B22" s="11">
        <v>0.75</v>
      </c>
      <c r="C22" s="11">
        <v>0.75</v>
      </c>
      <c r="D22" s="11">
        <v>0.75</v>
      </c>
      <c r="E22" s="11">
        <v>0.75</v>
      </c>
      <c r="F22" s="11">
        <v>0.75</v>
      </c>
      <c r="G22" s="11">
        <v>0.75</v>
      </c>
      <c r="H22" s="11">
        <v>0.75</v>
      </c>
      <c r="I22" s="11">
        <v>0.75</v>
      </c>
      <c r="J22" s="11">
        <v>0.75</v>
      </c>
      <c r="K22" s="11">
        <v>0.75</v>
      </c>
      <c r="L22" s="11">
        <v>0.75</v>
      </c>
      <c r="M22" s="11">
        <v>0.75</v>
      </c>
      <c r="N22" s="11">
        <f t="shared" si="0"/>
        <v>9</v>
      </c>
      <c r="O22" s="64"/>
      <c r="P22" s="64"/>
    </row>
    <row r="23" spans="1:17" s="24" customFormat="1" ht="30.75" customHeight="1">
      <c r="A23" s="106" t="s">
        <v>26</v>
      </c>
      <c r="B23" s="11">
        <v>0.75</v>
      </c>
      <c r="C23" s="11">
        <v>0.75</v>
      </c>
      <c r="D23" s="11">
        <v>0.75</v>
      </c>
      <c r="E23" s="11">
        <v>0.75</v>
      </c>
      <c r="F23" s="11">
        <v>0.75</v>
      </c>
      <c r="G23" s="11">
        <v>0.75</v>
      </c>
      <c r="H23" s="11">
        <v>0.75</v>
      </c>
      <c r="I23" s="11">
        <v>0.75</v>
      </c>
      <c r="J23" s="11">
        <v>0.75</v>
      </c>
      <c r="K23" s="11">
        <v>0.75</v>
      </c>
      <c r="L23" s="11">
        <v>0.75</v>
      </c>
      <c r="M23" s="11">
        <v>0.75</v>
      </c>
      <c r="N23" s="11">
        <f t="shared" si="0"/>
        <v>9</v>
      </c>
      <c r="O23" s="64"/>
      <c r="P23" s="64"/>
    </row>
    <row r="24" spans="1:17" s="24" customFormat="1" ht="22.5" customHeight="1">
      <c r="A24" s="106" t="s">
        <v>58</v>
      </c>
      <c r="B24" s="11">
        <v>0.75</v>
      </c>
      <c r="C24" s="11">
        <v>0.75</v>
      </c>
      <c r="D24" s="11">
        <v>0.75</v>
      </c>
      <c r="E24" s="11">
        <v>0.75</v>
      </c>
      <c r="F24" s="11">
        <v>0.75</v>
      </c>
      <c r="G24" s="11">
        <v>0.75</v>
      </c>
      <c r="H24" s="11">
        <v>0.75</v>
      </c>
      <c r="I24" s="11">
        <v>0.75</v>
      </c>
      <c r="J24" s="11">
        <v>0.75</v>
      </c>
      <c r="K24" s="11">
        <v>0.75</v>
      </c>
      <c r="L24" s="11">
        <v>0.75</v>
      </c>
      <c r="M24" s="11">
        <v>0.75</v>
      </c>
      <c r="N24" s="11">
        <f t="shared" si="0"/>
        <v>9</v>
      </c>
      <c r="O24" s="64"/>
      <c r="P24" s="64"/>
    </row>
    <row r="25" spans="1:17" s="24" customFormat="1" ht="21.75" customHeight="1">
      <c r="A25" s="106" t="s">
        <v>59</v>
      </c>
      <c r="B25" s="11">
        <v>0.75</v>
      </c>
      <c r="C25" s="11">
        <v>0.75</v>
      </c>
      <c r="D25" s="11">
        <v>0.75</v>
      </c>
      <c r="E25" s="11">
        <v>0.75</v>
      </c>
      <c r="F25" s="11">
        <v>0.75</v>
      </c>
      <c r="G25" s="11">
        <v>0.75</v>
      </c>
      <c r="H25" s="11">
        <v>0.75</v>
      </c>
      <c r="I25" s="11">
        <v>0.75</v>
      </c>
      <c r="J25" s="11">
        <v>0.75</v>
      </c>
      <c r="K25" s="11">
        <v>0.75</v>
      </c>
      <c r="L25" s="11">
        <v>0.75</v>
      </c>
      <c r="M25" s="11">
        <v>0.75</v>
      </c>
      <c r="N25" s="11">
        <f t="shared" si="0"/>
        <v>9</v>
      </c>
      <c r="O25" s="64"/>
      <c r="P25" s="64"/>
    </row>
    <row r="26" spans="1:17" s="24" customFormat="1" ht="21.75" customHeight="1">
      <c r="A26" s="106" t="s">
        <v>60</v>
      </c>
      <c r="B26" s="11">
        <v>0.75</v>
      </c>
      <c r="C26" s="11">
        <v>0.75</v>
      </c>
      <c r="D26" s="11">
        <v>0.75</v>
      </c>
      <c r="E26" s="11">
        <v>0.75</v>
      </c>
      <c r="F26" s="11">
        <v>0.75</v>
      </c>
      <c r="G26" s="11">
        <v>0.75</v>
      </c>
      <c r="H26" s="11">
        <v>0.75</v>
      </c>
      <c r="I26" s="11">
        <v>0.75</v>
      </c>
      <c r="J26" s="11">
        <v>0.75</v>
      </c>
      <c r="K26" s="11">
        <v>0.75</v>
      </c>
      <c r="L26" s="11">
        <v>0.75</v>
      </c>
      <c r="M26" s="11">
        <v>0.75</v>
      </c>
      <c r="N26" s="11">
        <f t="shared" si="0"/>
        <v>9</v>
      </c>
      <c r="O26" s="64"/>
      <c r="P26" s="64"/>
    </row>
    <row r="27" spans="1:17" s="65" customFormat="1" ht="31.5" customHeight="1">
      <c r="A27" s="151" t="s">
        <v>29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f t="shared" si="0"/>
        <v>12</v>
      </c>
      <c r="O27" s="66"/>
      <c r="P27" s="66"/>
      <c r="Q27" s="65">
        <f>N27*P27</f>
        <v>0</v>
      </c>
    </row>
    <row r="28" spans="1:17" s="24" customFormat="1" ht="22.5" customHeight="1">
      <c r="A28" s="106" t="s">
        <v>61</v>
      </c>
      <c r="B28" s="11">
        <v>0.75</v>
      </c>
      <c r="C28" s="11">
        <v>0.75</v>
      </c>
      <c r="D28" s="11">
        <v>0.75</v>
      </c>
      <c r="E28" s="11">
        <v>0.75</v>
      </c>
      <c r="F28" s="11">
        <v>0.75</v>
      </c>
      <c r="G28" s="11">
        <v>0.75</v>
      </c>
      <c r="H28" s="11">
        <v>0.75</v>
      </c>
      <c r="I28" s="11">
        <v>0.75</v>
      </c>
      <c r="J28" s="11">
        <v>0.75</v>
      </c>
      <c r="K28" s="11">
        <v>0.75</v>
      </c>
      <c r="L28" s="11">
        <v>0.75</v>
      </c>
      <c r="M28" s="11">
        <v>0.75</v>
      </c>
      <c r="N28" s="11">
        <f t="shared" si="0"/>
        <v>9</v>
      </c>
      <c r="O28" s="64"/>
      <c r="P28" s="64"/>
    </row>
    <row r="29" spans="1:17" s="24" customFormat="1" ht="22.5" customHeight="1">
      <c r="A29" s="106" t="s">
        <v>30</v>
      </c>
      <c r="B29" s="11">
        <v>0.75</v>
      </c>
      <c r="C29" s="11">
        <v>0.75</v>
      </c>
      <c r="D29" s="11">
        <v>0.75</v>
      </c>
      <c r="E29" s="11">
        <v>0.75</v>
      </c>
      <c r="F29" s="11">
        <v>0.75</v>
      </c>
      <c r="G29" s="11">
        <v>0.75</v>
      </c>
      <c r="H29" s="11">
        <v>0.75</v>
      </c>
      <c r="I29" s="11">
        <v>0.75</v>
      </c>
      <c r="J29" s="11">
        <v>0.75</v>
      </c>
      <c r="K29" s="11">
        <v>0.75</v>
      </c>
      <c r="L29" s="11">
        <v>0.75</v>
      </c>
      <c r="M29" s="11">
        <v>0.75</v>
      </c>
      <c r="N29" s="11">
        <f t="shared" si="0"/>
        <v>9</v>
      </c>
      <c r="O29" s="64"/>
      <c r="P29" s="64"/>
    </row>
    <row r="30" spans="1:17" s="24" customFormat="1" ht="19.5" customHeight="1">
      <c r="A30" s="106" t="s">
        <v>62</v>
      </c>
      <c r="B30" s="11">
        <v>2.25</v>
      </c>
      <c r="C30" s="11">
        <v>2.25</v>
      </c>
      <c r="D30" s="11">
        <v>2.25</v>
      </c>
      <c r="E30" s="11">
        <v>2.25</v>
      </c>
      <c r="F30" s="11">
        <v>2.25</v>
      </c>
      <c r="G30" s="11">
        <v>2.25</v>
      </c>
      <c r="H30" s="11">
        <v>2.25</v>
      </c>
      <c r="I30" s="11">
        <v>2.25</v>
      </c>
      <c r="J30" s="11">
        <v>2.25</v>
      </c>
      <c r="K30" s="11">
        <v>2.25</v>
      </c>
      <c r="L30" s="11">
        <v>2.25</v>
      </c>
      <c r="M30" s="11">
        <v>2.25</v>
      </c>
      <c r="N30" s="11">
        <f t="shared" si="0"/>
        <v>27</v>
      </c>
      <c r="O30" s="64"/>
      <c r="P30" s="64"/>
    </row>
    <row r="31" spans="1:17" s="24" customFormat="1" ht="21.75" customHeight="1">
      <c r="A31" s="106" t="s">
        <v>63</v>
      </c>
      <c r="B31" s="11">
        <v>0.75</v>
      </c>
      <c r="C31" s="11">
        <v>0.75</v>
      </c>
      <c r="D31" s="11">
        <v>0.75</v>
      </c>
      <c r="E31" s="11">
        <v>0.75</v>
      </c>
      <c r="F31" s="11">
        <v>0.75</v>
      </c>
      <c r="G31" s="11">
        <v>0.75</v>
      </c>
      <c r="H31" s="11">
        <v>0.75</v>
      </c>
      <c r="I31" s="11">
        <v>0.75</v>
      </c>
      <c r="J31" s="11">
        <v>0.75</v>
      </c>
      <c r="K31" s="11">
        <v>0.75</v>
      </c>
      <c r="L31" s="11">
        <v>0.75</v>
      </c>
      <c r="M31" s="11">
        <v>0.75</v>
      </c>
      <c r="N31" s="11">
        <f t="shared" si="0"/>
        <v>9</v>
      </c>
      <c r="O31" s="64"/>
      <c r="P31" s="64"/>
    </row>
    <row r="32" spans="1:17" s="24" customFormat="1" ht="20.25" customHeight="1">
      <c r="A32" s="106" t="s">
        <v>32</v>
      </c>
      <c r="B32" s="11">
        <v>0.75</v>
      </c>
      <c r="C32" s="11">
        <v>0.75</v>
      </c>
      <c r="D32" s="11">
        <v>0.75</v>
      </c>
      <c r="E32" s="11">
        <v>0.75</v>
      </c>
      <c r="F32" s="11">
        <v>0.75</v>
      </c>
      <c r="G32" s="11">
        <v>0.75</v>
      </c>
      <c r="H32" s="11">
        <v>0.75</v>
      </c>
      <c r="I32" s="11">
        <v>0.75</v>
      </c>
      <c r="J32" s="11">
        <v>0.75</v>
      </c>
      <c r="K32" s="11">
        <v>0.75</v>
      </c>
      <c r="L32" s="11">
        <v>0.75</v>
      </c>
      <c r="M32" s="11">
        <v>0.75</v>
      </c>
      <c r="N32" s="11">
        <f t="shared" si="0"/>
        <v>9</v>
      </c>
      <c r="O32" s="64"/>
      <c r="P32" s="64"/>
    </row>
    <row r="33" spans="1:19" s="24" customFormat="1" ht="21" customHeight="1">
      <c r="A33" s="106" t="s">
        <v>64</v>
      </c>
      <c r="B33" s="11">
        <v>0.75</v>
      </c>
      <c r="C33" s="11">
        <v>0.75</v>
      </c>
      <c r="D33" s="11">
        <v>0.75</v>
      </c>
      <c r="E33" s="11">
        <v>0.75</v>
      </c>
      <c r="F33" s="11">
        <v>0.75</v>
      </c>
      <c r="G33" s="11">
        <v>0.75</v>
      </c>
      <c r="H33" s="11">
        <v>0.75</v>
      </c>
      <c r="I33" s="11">
        <v>0.75</v>
      </c>
      <c r="J33" s="11">
        <v>0.75</v>
      </c>
      <c r="K33" s="11">
        <v>0.75</v>
      </c>
      <c r="L33" s="11">
        <v>0.75</v>
      </c>
      <c r="M33" s="11">
        <v>0.75</v>
      </c>
      <c r="N33" s="11">
        <f t="shared" si="0"/>
        <v>9</v>
      </c>
      <c r="O33" s="64"/>
      <c r="P33" s="64"/>
    </row>
    <row r="34" spans="1:19" s="24" customFormat="1" ht="32.25" customHeight="1">
      <c r="A34" s="106" t="s">
        <v>65</v>
      </c>
      <c r="B34" s="11">
        <v>0.75</v>
      </c>
      <c r="C34" s="11">
        <v>0.75</v>
      </c>
      <c r="D34" s="11">
        <v>0.75</v>
      </c>
      <c r="E34" s="11">
        <v>0.75</v>
      </c>
      <c r="F34" s="11">
        <v>0.75</v>
      </c>
      <c r="G34" s="11">
        <v>0.75</v>
      </c>
      <c r="H34" s="11">
        <v>0.75</v>
      </c>
      <c r="I34" s="11">
        <v>0.75</v>
      </c>
      <c r="J34" s="11">
        <v>0.75</v>
      </c>
      <c r="K34" s="11">
        <v>0.75</v>
      </c>
      <c r="L34" s="11">
        <v>0.75</v>
      </c>
      <c r="M34" s="11">
        <v>0.75</v>
      </c>
      <c r="N34" s="11">
        <f t="shared" si="0"/>
        <v>9</v>
      </c>
      <c r="O34" s="64"/>
      <c r="P34" s="64"/>
    </row>
    <row r="35" spans="1:19" s="24" customFormat="1" ht="30.75" customHeight="1">
      <c r="A35" s="106" t="s">
        <v>34</v>
      </c>
      <c r="B35" s="11">
        <v>0.75</v>
      </c>
      <c r="C35" s="11">
        <v>0.75</v>
      </c>
      <c r="D35" s="11">
        <v>0.75</v>
      </c>
      <c r="E35" s="11">
        <v>0.75</v>
      </c>
      <c r="F35" s="11">
        <v>0.75</v>
      </c>
      <c r="G35" s="11">
        <v>0.75</v>
      </c>
      <c r="H35" s="11">
        <v>0.75</v>
      </c>
      <c r="I35" s="11">
        <v>0.75</v>
      </c>
      <c r="J35" s="11">
        <v>0.75</v>
      </c>
      <c r="K35" s="11">
        <v>0.75</v>
      </c>
      <c r="L35" s="11">
        <v>0.75</v>
      </c>
      <c r="M35" s="11">
        <v>0.75</v>
      </c>
      <c r="N35" s="11">
        <f t="shared" si="0"/>
        <v>9</v>
      </c>
      <c r="O35" s="64"/>
      <c r="P35" s="64"/>
    </row>
    <row r="36" spans="1:19" s="55" customFormat="1" ht="30.75" customHeight="1">
      <c r="A36" s="156" t="s">
        <v>66</v>
      </c>
      <c r="B36" s="42">
        <v>4.0819999999999999</v>
      </c>
      <c r="C36" s="42">
        <v>4.0819999999999999</v>
      </c>
      <c r="D36" s="42">
        <v>4.0819999999999999</v>
      </c>
      <c r="E36" s="42">
        <v>4.0819999999999999</v>
      </c>
      <c r="F36" s="42">
        <v>4.0819999999999999</v>
      </c>
      <c r="G36" s="42">
        <v>4.0819999999999999</v>
      </c>
      <c r="H36" s="42">
        <v>4.0819999999999999</v>
      </c>
      <c r="I36" s="42">
        <v>4.0819999999999999</v>
      </c>
      <c r="J36" s="42">
        <v>4.0819999999999999</v>
      </c>
      <c r="K36" s="42">
        <v>4.0819999999999999</v>
      </c>
      <c r="L36" s="42">
        <v>4.0819999999999999</v>
      </c>
      <c r="M36" s="42">
        <v>4.0819999999999999</v>
      </c>
      <c r="N36" s="11">
        <f t="shared" si="0"/>
        <v>48.984000000000002</v>
      </c>
      <c r="O36" s="63"/>
      <c r="P36" s="63"/>
    </row>
    <row r="37" spans="1:19" s="55" customFormat="1" ht="30.75" customHeight="1">
      <c r="A37" s="151" t="s">
        <v>67</v>
      </c>
      <c r="B37" s="85">
        <v>0.85399999999999998</v>
      </c>
      <c r="C37" s="85">
        <v>0.85399999999999998</v>
      </c>
      <c r="D37" s="85">
        <v>0.85399999999999998</v>
      </c>
      <c r="E37" s="85">
        <v>0.85399999999999998</v>
      </c>
      <c r="F37" s="85">
        <v>0.85399999999999998</v>
      </c>
      <c r="G37" s="85">
        <v>0.85399999999999998</v>
      </c>
      <c r="H37" s="85">
        <v>0.85399999999999998</v>
      </c>
      <c r="I37" s="85">
        <v>0.85399999999999998</v>
      </c>
      <c r="J37" s="85">
        <v>0.85399999999999998</v>
      </c>
      <c r="K37" s="85">
        <v>0.85399999999999998</v>
      </c>
      <c r="L37" s="85">
        <v>0.85399999999999998</v>
      </c>
      <c r="M37" s="85">
        <v>0.85399999999999998</v>
      </c>
      <c r="N37" s="11">
        <f t="shared" si="0"/>
        <v>10.247999999999998</v>
      </c>
      <c r="O37" s="63"/>
      <c r="P37" s="63"/>
    </row>
    <row r="38" spans="1:19" s="51" customFormat="1" ht="60" customHeight="1">
      <c r="A38" s="106" t="s">
        <v>43</v>
      </c>
      <c r="B38" s="12">
        <v>1.7</v>
      </c>
      <c r="C38" s="12">
        <v>1.7</v>
      </c>
      <c r="D38" s="12">
        <v>1.7</v>
      </c>
      <c r="E38" s="12">
        <v>1.7</v>
      </c>
      <c r="F38" s="12">
        <v>1.7</v>
      </c>
      <c r="G38" s="12">
        <v>1.7</v>
      </c>
      <c r="H38" s="12">
        <v>1.7</v>
      </c>
      <c r="I38" s="12">
        <v>1.7</v>
      </c>
      <c r="J38" s="12">
        <v>1.7</v>
      </c>
      <c r="K38" s="12">
        <v>1.7</v>
      </c>
      <c r="L38" s="12">
        <v>1.7</v>
      </c>
      <c r="M38" s="12">
        <v>1.7</v>
      </c>
      <c r="N38" s="12">
        <f t="shared" si="0"/>
        <v>20.399999999999995</v>
      </c>
      <c r="O38" s="59"/>
      <c r="P38" s="62"/>
      <c r="Q38" s="60"/>
      <c r="R38" s="61"/>
      <c r="S38" s="60"/>
    </row>
    <row r="39" spans="1:19" s="51" customFormat="1" ht="47.25" customHeight="1">
      <c r="A39" s="157" t="s">
        <v>132</v>
      </c>
      <c r="B39" s="12">
        <v>0.2</v>
      </c>
      <c r="C39" s="12">
        <v>0.2</v>
      </c>
      <c r="D39" s="12">
        <v>0.2</v>
      </c>
      <c r="E39" s="12">
        <v>0.2</v>
      </c>
      <c r="F39" s="12">
        <v>0.2</v>
      </c>
      <c r="G39" s="12">
        <v>0.2</v>
      </c>
      <c r="H39" s="12">
        <v>0.2</v>
      </c>
      <c r="I39" s="12">
        <v>0.2</v>
      </c>
      <c r="J39" s="12">
        <v>0.2</v>
      </c>
      <c r="K39" s="12">
        <v>0.2</v>
      </c>
      <c r="L39" s="12">
        <v>0.2</v>
      </c>
      <c r="M39" s="12">
        <v>0.2</v>
      </c>
      <c r="N39" s="12">
        <f t="shared" si="0"/>
        <v>2.4</v>
      </c>
      <c r="O39" s="59"/>
      <c r="P39" s="62"/>
      <c r="Q39" s="60"/>
      <c r="R39" s="61"/>
      <c r="S39" s="60"/>
    </row>
    <row r="40" spans="1:19" s="51" customFormat="1" ht="20.25" customHeight="1">
      <c r="A40" s="106" t="s">
        <v>68</v>
      </c>
      <c r="B40" s="12">
        <v>1.875</v>
      </c>
      <c r="C40" s="12">
        <v>1.875</v>
      </c>
      <c r="D40" s="12">
        <v>1.875</v>
      </c>
      <c r="E40" s="12">
        <v>1.875</v>
      </c>
      <c r="F40" s="12">
        <v>1.875</v>
      </c>
      <c r="G40" s="12">
        <v>1.875</v>
      </c>
      <c r="H40" s="12">
        <v>1.875</v>
      </c>
      <c r="I40" s="12">
        <v>1.875</v>
      </c>
      <c r="J40" s="12">
        <v>1.875</v>
      </c>
      <c r="K40" s="12">
        <v>1.875</v>
      </c>
      <c r="L40" s="12">
        <v>1.875</v>
      </c>
      <c r="M40" s="12">
        <v>1.875</v>
      </c>
      <c r="N40" s="12">
        <f t="shared" si="0"/>
        <v>22.5</v>
      </c>
      <c r="O40" s="59"/>
      <c r="P40" s="59"/>
    </row>
    <row r="41" spans="1:19" s="51" customFormat="1" ht="33.75" customHeight="1">
      <c r="A41" s="106" t="s">
        <v>40</v>
      </c>
      <c r="B41" s="12">
        <v>1.2</v>
      </c>
      <c r="C41" s="12">
        <v>1.2</v>
      </c>
      <c r="D41" s="12">
        <v>1.2</v>
      </c>
      <c r="E41" s="12">
        <v>1.2</v>
      </c>
      <c r="F41" s="12">
        <v>1.2</v>
      </c>
      <c r="G41" s="12">
        <v>1.2</v>
      </c>
      <c r="H41" s="12">
        <v>1.2</v>
      </c>
      <c r="I41" s="12">
        <v>1.2</v>
      </c>
      <c r="J41" s="12">
        <v>1.2</v>
      </c>
      <c r="K41" s="12">
        <v>1.2</v>
      </c>
      <c r="L41" s="12">
        <v>1.2</v>
      </c>
      <c r="M41" s="12">
        <v>1.2</v>
      </c>
      <c r="N41" s="12">
        <f t="shared" si="0"/>
        <v>14.399999999999997</v>
      </c>
      <c r="O41" s="59"/>
      <c r="P41" s="59"/>
    </row>
    <row r="42" spans="1:19" s="51" customFormat="1" ht="33.75" customHeight="1">
      <c r="A42" s="106" t="s">
        <v>41</v>
      </c>
      <c r="B42" s="12">
        <v>12.5</v>
      </c>
      <c r="C42" s="12">
        <v>12.5</v>
      </c>
      <c r="D42" s="12">
        <v>12.5</v>
      </c>
      <c r="E42" s="12">
        <v>12.5</v>
      </c>
      <c r="F42" s="12">
        <v>12.5</v>
      </c>
      <c r="G42" s="12">
        <v>12.5</v>
      </c>
      <c r="H42" s="12">
        <v>12.5</v>
      </c>
      <c r="I42" s="12">
        <v>12.5</v>
      </c>
      <c r="J42" s="12">
        <v>12.5</v>
      </c>
      <c r="K42" s="12">
        <v>12.5</v>
      </c>
      <c r="L42" s="12">
        <v>12.5</v>
      </c>
      <c r="M42" s="12">
        <v>12.5</v>
      </c>
      <c r="N42" s="12">
        <f t="shared" si="0"/>
        <v>150</v>
      </c>
      <c r="O42" s="59"/>
      <c r="P42" s="59"/>
    </row>
    <row r="43" spans="1:19" s="51" customFormat="1" ht="33.75" customHeight="1">
      <c r="A43" s="106" t="s">
        <v>163</v>
      </c>
      <c r="B43" s="12">
        <v>0.9</v>
      </c>
      <c r="C43" s="12">
        <v>0.9</v>
      </c>
      <c r="D43" s="12">
        <v>0.9</v>
      </c>
      <c r="E43" s="12">
        <v>0.9</v>
      </c>
      <c r="F43" s="12">
        <v>0.9</v>
      </c>
      <c r="G43" s="12">
        <v>0.9</v>
      </c>
      <c r="H43" s="12">
        <v>0.9</v>
      </c>
      <c r="I43" s="12">
        <v>0.9</v>
      </c>
      <c r="J43" s="12">
        <v>0.9</v>
      </c>
      <c r="K43" s="12">
        <v>0.9</v>
      </c>
      <c r="L43" s="12">
        <v>0.9</v>
      </c>
      <c r="M43" s="12">
        <v>0.9</v>
      </c>
      <c r="N43" s="12">
        <f t="shared" si="0"/>
        <v>10.800000000000002</v>
      </c>
      <c r="O43" s="59"/>
      <c r="P43" s="59"/>
    </row>
    <row r="44" spans="1:19" s="51" customFormat="1" ht="30" customHeight="1">
      <c r="A44" s="106" t="s">
        <v>2</v>
      </c>
      <c r="B44" s="12">
        <v>41.7</v>
      </c>
      <c r="C44" s="12">
        <v>41.7</v>
      </c>
      <c r="D44" s="12">
        <v>41.7</v>
      </c>
      <c r="E44" s="12">
        <v>41.7</v>
      </c>
      <c r="F44" s="12">
        <v>41.7</v>
      </c>
      <c r="G44" s="12">
        <v>41.7</v>
      </c>
      <c r="H44" s="12">
        <v>41.7</v>
      </c>
      <c r="I44" s="12">
        <v>41.7</v>
      </c>
      <c r="J44" s="12">
        <v>41.7</v>
      </c>
      <c r="K44" s="12">
        <v>41.7</v>
      </c>
      <c r="L44" s="12">
        <v>41.7</v>
      </c>
      <c r="M44" s="12">
        <v>41.7</v>
      </c>
      <c r="N44" s="85">
        <f t="shared" si="0"/>
        <v>500.39999999999992</v>
      </c>
      <c r="O44" s="59"/>
      <c r="P44" s="59"/>
    </row>
    <row r="45" spans="1:19" ht="27" customHeight="1">
      <c r="A45" s="106" t="s">
        <v>42</v>
      </c>
      <c r="B45" s="11">
        <f t="shared" ref="B45:M45" si="1">SUM(B5:B44)</f>
        <v>99.76100000000001</v>
      </c>
      <c r="C45" s="11">
        <f t="shared" si="1"/>
        <v>99.76100000000001</v>
      </c>
      <c r="D45" s="11">
        <f t="shared" si="1"/>
        <v>99.76100000000001</v>
      </c>
      <c r="E45" s="11">
        <f t="shared" si="1"/>
        <v>99.76100000000001</v>
      </c>
      <c r="F45" s="11">
        <f t="shared" si="1"/>
        <v>99.76100000000001</v>
      </c>
      <c r="G45" s="11">
        <f t="shared" si="1"/>
        <v>99.76100000000001</v>
      </c>
      <c r="H45" s="11">
        <f t="shared" si="1"/>
        <v>99.76100000000001</v>
      </c>
      <c r="I45" s="11">
        <f t="shared" si="1"/>
        <v>99.76100000000001</v>
      </c>
      <c r="J45" s="11">
        <f t="shared" si="1"/>
        <v>99.76100000000001</v>
      </c>
      <c r="K45" s="11">
        <f t="shared" si="1"/>
        <v>99.76100000000001</v>
      </c>
      <c r="L45" s="11">
        <f t="shared" si="1"/>
        <v>99.76100000000001</v>
      </c>
      <c r="M45" s="11">
        <f t="shared" si="1"/>
        <v>99.76100000000001</v>
      </c>
      <c r="N45" s="11">
        <f t="shared" si="0"/>
        <v>1197.1319999999998</v>
      </c>
      <c r="O45" s="43"/>
      <c r="P45" s="43"/>
    </row>
    <row r="48" spans="1:19" ht="20.25">
      <c r="A48" s="35" t="s">
        <v>131</v>
      </c>
      <c r="R48" s="6">
        <f>3407-N45</f>
        <v>2209.8680000000004</v>
      </c>
    </row>
    <row r="49" spans="18:18">
      <c r="R49" s="6">
        <v>5.25</v>
      </c>
    </row>
    <row r="50" spans="18:18">
      <c r="R50" s="6">
        <f>R48*R49</f>
        <v>11601.807000000003</v>
      </c>
    </row>
  </sheetData>
  <mergeCells count="3">
    <mergeCell ref="K1:N1"/>
    <mergeCell ref="A2:M2"/>
    <mergeCell ref="A3:A4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T22"/>
  <sheetViews>
    <sheetView view="pageBreakPreview" topLeftCell="C1" zoomScaleNormal="100" zoomScaleSheetLayoutView="100" workbookViewId="0">
      <pane ySplit="3" topLeftCell="A4" activePane="bottomLeft" state="frozen"/>
      <selection activeCell="A3" sqref="A3"/>
      <selection pane="bottomLeft" activeCell="F20" sqref="F20"/>
    </sheetView>
  </sheetViews>
  <sheetFormatPr defaultRowHeight="15.75"/>
  <cols>
    <col min="1" max="1" width="5.7109375" style="6" customWidth="1"/>
    <col min="2" max="2" width="29.5703125" style="6" customWidth="1"/>
    <col min="3" max="16384" width="9.140625" style="6"/>
  </cols>
  <sheetData>
    <row r="1" spans="1:20" ht="99.75" customHeight="1">
      <c r="L1" s="96" t="s">
        <v>186</v>
      </c>
      <c r="M1" s="96"/>
      <c r="N1" s="96"/>
      <c r="O1" s="96"/>
    </row>
    <row r="2" spans="1:20" ht="40.5" customHeight="1">
      <c r="B2" s="147" t="s">
        <v>165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3"/>
    </row>
    <row r="3" spans="1:20" ht="32.25" customHeight="1">
      <c r="A3" s="43"/>
      <c r="B3" s="148" t="s">
        <v>44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45</v>
      </c>
    </row>
    <row r="4" spans="1:20" ht="15.75" customHeight="1">
      <c r="A4" s="43"/>
      <c r="B4" s="149"/>
      <c r="C4" s="11" t="s">
        <v>46</v>
      </c>
      <c r="D4" s="11" t="s">
        <v>46</v>
      </c>
      <c r="E4" s="11" t="s">
        <v>46</v>
      </c>
      <c r="F4" s="11" t="s">
        <v>46</v>
      </c>
      <c r="G4" s="11" t="s">
        <v>46</v>
      </c>
      <c r="H4" s="11" t="s">
        <v>46</v>
      </c>
      <c r="I4" s="11" t="s">
        <v>46</v>
      </c>
      <c r="J4" s="11" t="s">
        <v>46</v>
      </c>
      <c r="K4" s="11" t="s">
        <v>46</v>
      </c>
      <c r="L4" s="11" t="s">
        <v>46</v>
      </c>
      <c r="M4" s="11" t="s">
        <v>46</v>
      </c>
      <c r="N4" s="11" t="s">
        <v>46</v>
      </c>
      <c r="O4" s="11" t="s">
        <v>46</v>
      </c>
    </row>
    <row r="5" spans="1:20">
      <c r="A5" s="43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20" s="51" customFormat="1" ht="32.25" customHeight="1">
      <c r="A6" s="125">
        <v>1</v>
      </c>
      <c r="B6" s="106" t="s">
        <v>18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f t="shared" ref="O6:O17" si="0">SUM(C6:N6)</f>
        <v>12</v>
      </c>
    </row>
    <row r="7" spans="1:20" s="24" customFormat="1" ht="49.5" customHeight="1">
      <c r="A7" s="125">
        <v>2</v>
      </c>
      <c r="B7" s="106" t="s">
        <v>65</v>
      </c>
      <c r="C7" s="11">
        <v>0.66</v>
      </c>
      <c r="D7" s="11">
        <v>0.66</v>
      </c>
      <c r="E7" s="11">
        <v>0.66</v>
      </c>
      <c r="F7" s="11">
        <v>0.66</v>
      </c>
      <c r="G7" s="11">
        <v>0.66</v>
      </c>
      <c r="H7" s="11">
        <v>0.66</v>
      </c>
      <c r="I7" s="11">
        <v>0.66</v>
      </c>
      <c r="J7" s="11">
        <v>0.66</v>
      </c>
      <c r="K7" s="11">
        <v>0.66</v>
      </c>
      <c r="L7" s="11">
        <v>0.66</v>
      </c>
      <c r="M7" s="11">
        <v>0.66</v>
      </c>
      <c r="N7" s="11">
        <v>0.66</v>
      </c>
      <c r="O7" s="11">
        <f>C7+SUM(C7:N7)</f>
        <v>8.58</v>
      </c>
      <c r="P7" s="64"/>
      <c r="Q7" s="64"/>
    </row>
    <row r="8" spans="1:20" s="24" customFormat="1" ht="30.75" customHeight="1">
      <c r="A8" s="125">
        <v>3</v>
      </c>
      <c r="B8" s="106" t="s">
        <v>34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f>SUM(C8:N8)</f>
        <v>12</v>
      </c>
      <c r="P8" s="64"/>
      <c r="Q8" s="64"/>
    </row>
    <row r="9" spans="1:20" s="65" customFormat="1" ht="30.75" customHeight="1">
      <c r="A9" s="125">
        <v>4</v>
      </c>
      <c r="B9" s="156" t="s">
        <v>66</v>
      </c>
      <c r="C9" s="79">
        <v>0.94399999999999995</v>
      </c>
      <c r="D9" s="79">
        <v>0.94399999999999995</v>
      </c>
      <c r="E9" s="79">
        <v>0.94399999999999995</v>
      </c>
      <c r="F9" s="79">
        <v>0.94399999999999995</v>
      </c>
      <c r="G9" s="79">
        <v>0.94399999999999995</v>
      </c>
      <c r="H9" s="79">
        <v>0.94399999999999995</v>
      </c>
      <c r="I9" s="79">
        <v>0.94399999999999995</v>
      </c>
      <c r="J9" s="79">
        <v>0.94399999999999995</v>
      </c>
      <c r="K9" s="79">
        <v>0.94399999999999995</v>
      </c>
      <c r="L9" s="79">
        <v>0.94399999999999995</v>
      </c>
      <c r="M9" s="79">
        <v>0.94399999999999995</v>
      </c>
      <c r="N9" s="79">
        <v>0.94399999999999995</v>
      </c>
      <c r="O9" s="11">
        <f t="shared" si="0"/>
        <v>11.327999999999996</v>
      </c>
      <c r="P9" s="66"/>
      <c r="Q9" s="66"/>
    </row>
    <row r="10" spans="1:20" s="51" customFormat="1" ht="30.75" customHeight="1">
      <c r="A10" s="125">
        <v>5</v>
      </c>
      <c r="B10" s="106" t="s">
        <v>67</v>
      </c>
      <c r="C10" s="11">
        <v>0.94399999999999995</v>
      </c>
      <c r="D10" s="11">
        <v>0.94399999999999995</v>
      </c>
      <c r="E10" s="11">
        <v>0.94399999999999995</v>
      </c>
      <c r="F10" s="11">
        <v>0.94399999999999995</v>
      </c>
      <c r="G10" s="11">
        <v>0.94399999999999995</v>
      </c>
      <c r="H10" s="11">
        <v>0.94399999999999995</v>
      </c>
      <c r="I10" s="11">
        <v>0.94399999999999995</v>
      </c>
      <c r="J10" s="11">
        <v>0.94399999999999995</v>
      </c>
      <c r="K10" s="11">
        <v>0.94399999999999995</v>
      </c>
      <c r="L10" s="11">
        <v>0.94399999999999995</v>
      </c>
      <c r="M10" s="11">
        <v>0.94399999999999995</v>
      </c>
      <c r="N10" s="11">
        <v>0.94399999999999995</v>
      </c>
      <c r="O10" s="11">
        <f t="shared" si="0"/>
        <v>11.327999999999996</v>
      </c>
      <c r="P10" s="59"/>
      <c r="Q10" s="59"/>
    </row>
    <row r="11" spans="1:20" s="51" customFormat="1" ht="60" customHeight="1">
      <c r="A11" s="125">
        <v>6</v>
      </c>
      <c r="B11" s="106" t="s">
        <v>43</v>
      </c>
      <c r="C11" s="12">
        <v>1.2</v>
      </c>
      <c r="D11" s="12">
        <v>1.2</v>
      </c>
      <c r="E11" s="12">
        <v>1.2</v>
      </c>
      <c r="F11" s="12">
        <v>1.2</v>
      </c>
      <c r="G11" s="12">
        <v>1.2</v>
      </c>
      <c r="H11" s="12">
        <v>1.2</v>
      </c>
      <c r="I11" s="12">
        <v>1.2</v>
      </c>
      <c r="J11" s="12">
        <v>1.2</v>
      </c>
      <c r="K11" s="12">
        <v>1.2</v>
      </c>
      <c r="L11" s="12">
        <v>1.2</v>
      </c>
      <c r="M11" s="12">
        <v>1.2</v>
      </c>
      <c r="N11" s="12">
        <v>1.2</v>
      </c>
      <c r="O11" s="12">
        <f t="shared" si="0"/>
        <v>14.399999999999997</v>
      </c>
      <c r="P11" s="59"/>
      <c r="Q11" s="62"/>
      <c r="R11" s="60"/>
      <c r="S11" s="61"/>
      <c r="T11" s="60"/>
    </row>
    <row r="12" spans="1:20" s="24" customFormat="1" ht="20.25" customHeight="1">
      <c r="A12" s="125">
        <v>7</v>
      </c>
      <c r="B12" s="106" t="s">
        <v>68</v>
      </c>
      <c r="C12" s="12">
        <v>1.325</v>
      </c>
      <c r="D12" s="12">
        <v>1.325</v>
      </c>
      <c r="E12" s="12">
        <v>1.325</v>
      </c>
      <c r="F12" s="12">
        <v>1.325</v>
      </c>
      <c r="G12" s="12">
        <v>1.325</v>
      </c>
      <c r="H12" s="12">
        <v>1.325</v>
      </c>
      <c r="I12" s="12">
        <v>1.325</v>
      </c>
      <c r="J12" s="12">
        <v>1.325</v>
      </c>
      <c r="K12" s="12">
        <v>1.325</v>
      </c>
      <c r="L12" s="12">
        <v>1.325</v>
      </c>
      <c r="M12" s="12">
        <v>1.325</v>
      </c>
      <c r="N12" s="12">
        <v>1.325</v>
      </c>
      <c r="O12" s="12">
        <f t="shared" si="0"/>
        <v>15.899999999999997</v>
      </c>
      <c r="P12" s="67" t="s">
        <v>166</v>
      </c>
      <c r="Q12" s="67"/>
      <c r="R12" s="68"/>
    </row>
    <row r="13" spans="1:20" s="51" customFormat="1" ht="33.75" customHeight="1">
      <c r="A13" s="125">
        <v>8</v>
      </c>
      <c r="B13" s="106" t="s">
        <v>40</v>
      </c>
      <c r="C13" s="12">
        <v>3</v>
      </c>
      <c r="D13" s="12">
        <v>3</v>
      </c>
      <c r="E13" s="12">
        <v>3</v>
      </c>
      <c r="F13" s="12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>
        <v>3</v>
      </c>
      <c r="N13" s="12">
        <v>3</v>
      </c>
      <c r="O13" s="12">
        <f t="shared" si="0"/>
        <v>36</v>
      </c>
      <c r="P13" s="59"/>
      <c r="Q13" s="59"/>
    </row>
    <row r="14" spans="1:20" s="51" customFormat="1" ht="32.25" customHeight="1">
      <c r="A14" s="125">
        <v>9</v>
      </c>
      <c r="B14" s="106" t="s">
        <v>41</v>
      </c>
      <c r="C14" s="12">
        <v>15</v>
      </c>
      <c r="D14" s="12">
        <v>15</v>
      </c>
      <c r="E14" s="12">
        <v>15</v>
      </c>
      <c r="F14" s="12">
        <v>15</v>
      </c>
      <c r="G14" s="12">
        <v>15</v>
      </c>
      <c r="H14" s="12">
        <v>15</v>
      </c>
      <c r="I14" s="12">
        <v>15</v>
      </c>
      <c r="J14" s="12">
        <v>15</v>
      </c>
      <c r="K14" s="12">
        <v>15</v>
      </c>
      <c r="L14" s="12">
        <v>15</v>
      </c>
      <c r="M14" s="12">
        <v>15</v>
      </c>
      <c r="N14" s="12">
        <v>15</v>
      </c>
      <c r="O14" s="12">
        <f t="shared" si="0"/>
        <v>180</v>
      </c>
      <c r="P14" s="59"/>
      <c r="Q14" s="59"/>
    </row>
    <row r="15" spans="1:20" s="51" customFormat="1" ht="32.25" customHeight="1">
      <c r="A15" s="125">
        <v>10</v>
      </c>
      <c r="B15" s="106" t="s">
        <v>163</v>
      </c>
      <c r="C15" s="12">
        <v>1.1000000000000001</v>
      </c>
      <c r="D15" s="12">
        <v>1.1000000000000001</v>
      </c>
      <c r="E15" s="12">
        <v>1.1000000000000001</v>
      </c>
      <c r="F15" s="12">
        <v>1.1000000000000001</v>
      </c>
      <c r="G15" s="12">
        <v>1.1000000000000001</v>
      </c>
      <c r="H15" s="12">
        <v>1.1000000000000001</v>
      </c>
      <c r="I15" s="12">
        <v>1.1000000000000001</v>
      </c>
      <c r="J15" s="12">
        <v>1.1000000000000001</v>
      </c>
      <c r="K15" s="12">
        <v>1.1000000000000001</v>
      </c>
      <c r="L15" s="12">
        <v>1.1000000000000001</v>
      </c>
      <c r="M15" s="12">
        <v>1.1000000000000001</v>
      </c>
      <c r="N15" s="12">
        <v>1.1000000000000001</v>
      </c>
      <c r="O15" s="12">
        <f t="shared" si="0"/>
        <v>13.199999999999998</v>
      </c>
      <c r="P15" s="59"/>
      <c r="Q15" s="59"/>
    </row>
    <row r="16" spans="1:20" s="51" customFormat="1" ht="30" customHeight="1">
      <c r="A16" s="125">
        <v>11</v>
      </c>
      <c r="B16" s="106" t="s">
        <v>2</v>
      </c>
      <c r="C16" s="12">
        <v>14.59</v>
      </c>
      <c r="D16" s="12">
        <v>14.59</v>
      </c>
      <c r="E16" s="12">
        <v>14.59</v>
      </c>
      <c r="F16" s="12">
        <v>14.59</v>
      </c>
      <c r="G16" s="12">
        <v>14.59</v>
      </c>
      <c r="H16" s="12">
        <v>14.59</v>
      </c>
      <c r="I16" s="12">
        <v>14.59</v>
      </c>
      <c r="J16" s="12">
        <v>14.59</v>
      </c>
      <c r="K16" s="12">
        <v>14.59</v>
      </c>
      <c r="L16" s="12">
        <v>14.59</v>
      </c>
      <c r="M16" s="12">
        <v>14.59</v>
      </c>
      <c r="N16" s="12">
        <v>14.59</v>
      </c>
      <c r="O16" s="12">
        <f t="shared" si="0"/>
        <v>175.08</v>
      </c>
      <c r="P16" s="59"/>
      <c r="Q16" s="59"/>
    </row>
    <row r="17" spans="1:19" ht="27" customHeight="1">
      <c r="A17" s="43"/>
      <c r="B17" s="106" t="s">
        <v>42</v>
      </c>
      <c r="C17" s="11">
        <f t="shared" ref="C17:N17" si="1">SUM(C6:C16)</f>
        <v>40.763000000000005</v>
      </c>
      <c r="D17" s="11">
        <f t="shared" si="1"/>
        <v>40.763000000000005</v>
      </c>
      <c r="E17" s="11">
        <f t="shared" si="1"/>
        <v>40.763000000000005</v>
      </c>
      <c r="F17" s="11">
        <f t="shared" si="1"/>
        <v>40.763000000000005</v>
      </c>
      <c r="G17" s="11">
        <f t="shared" si="1"/>
        <v>40.763000000000005</v>
      </c>
      <c r="H17" s="11">
        <f t="shared" si="1"/>
        <v>40.763000000000005</v>
      </c>
      <c r="I17" s="11">
        <f t="shared" si="1"/>
        <v>40.763000000000005</v>
      </c>
      <c r="J17" s="11">
        <f t="shared" si="1"/>
        <v>40.763000000000005</v>
      </c>
      <c r="K17" s="11">
        <f t="shared" si="1"/>
        <v>40.763000000000005</v>
      </c>
      <c r="L17" s="11">
        <f t="shared" si="1"/>
        <v>40.763000000000005</v>
      </c>
      <c r="M17" s="11">
        <f t="shared" si="1"/>
        <v>40.763000000000005</v>
      </c>
      <c r="N17" s="11">
        <f t="shared" si="1"/>
        <v>40.763000000000005</v>
      </c>
      <c r="O17" s="11">
        <f t="shared" si="0"/>
        <v>489.15600000000018</v>
      </c>
      <c r="P17" s="43"/>
      <c r="Q17" s="43"/>
    </row>
    <row r="20" spans="1:19" ht="20.25">
      <c r="B20" s="35" t="s">
        <v>131</v>
      </c>
      <c r="S20" s="6">
        <f>3407-O17</f>
        <v>2917.8440000000001</v>
      </c>
    </row>
    <row r="21" spans="1:19">
      <c r="S21" s="6">
        <v>5.25</v>
      </c>
    </row>
    <row r="22" spans="1:19">
      <c r="S22" s="6">
        <f>S20*S21</f>
        <v>15318.681</v>
      </c>
    </row>
  </sheetData>
  <mergeCells count="4">
    <mergeCell ref="L1:O1"/>
    <mergeCell ref="B2:N2"/>
    <mergeCell ref="B3:B4"/>
    <mergeCell ref="B5:O5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180" verticalDpi="18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Водоснабжение</vt:lpstr>
      <vt:lpstr>Электроэнергия </vt:lpstr>
      <vt:lpstr>Газ</vt:lpstr>
      <vt:lpstr>Уголь</vt:lpstr>
      <vt:lpstr>Дрова</vt:lpstr>
      <vt:lpstr>Вывоз ТБО</vt:lpstr>
      <vt:lpstr>Тепловая энергия </vt:lpstr>
      <vt:lpstr>Телефон</vt:lpstr>
      <vt:lpstr>Интернет</vt:lpstr>
      <vt:lpstr>Ежемесясный</vt:lpstr>
      <vt:lpstr>Водоснабжение!Заголовки_для_печати</vt:lpstr>
      <vt:lpstr>'Вывоз ТБО'!Заголовки_для_печати</vt:lpstr>
      <vt:lpstr>Интернет!Заголовки_для_печати</vt:lpstr>
      <vt:lpstr>Телефон!Заголовки_для_печати</vt:lpstr>
      <vt:lpstr>'Электроэнергия '!Заголовки_для_печати</vt:lpstr>
      <vt:lpstr>Водоснабжение!Область_печати</vt:lpstr>
      <vt:lpstr>'Вывоз ТБО'!Область_печати</vt:lpstr>
      <vt:lpstr>Газ!Область_печати</vt:lpstr>
      <vt:lpstr>Дрова!Область_печати</vt:lpstr>
      <vt:lpstr>Ежемесясный!Область_печати</vt:lpstr>
      <vt:lpstr>Интернет!Область_печати</vt:lpstr>
      <vt:lpstr>Телефон!Область_печати</vt:lpstr>
      <vt:lpstr>'Тепловая энергия '!Область_печати</vt:lpstr>
      <vt:lpstr>Уголь!Область_печати</vt:lpstr>
      <vt:lpstr>'Электроэнергия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2016-12-30T08:08:27Z</dcterms:modified>
</cp:coreProperties>
</file>